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C:\Users\jgerdt\Documents\Projects\Apotti\Sähköinen oppimisympäristö\"/>
    </mc:Choice>
  </mc:AlternateContent>
  <bookViews>
    <workbookView xWindow="0" yWindow="0" windowWidth="23040" windowHeight="9408" tabRatio="579" activeTab="1"/>
  </bookViews>
  <sheets>
    <sheet name="Ohjeet" sheetId="22" r:id="rId1"/>
    <sheet name="Hinnat" sheetId="30" r:id="rId2"/>
    <sheet name="Arvio käyttäjämääristä" sheetId="31" r:id="rId3"/>
  </sheets>
  <externalReferences>
    <externalReference r:id="rId4"/>
  </externalReferences>
  <definedNames>
    <definedName name="_xlnm.Print_Area" localSheetId="1">Hinnat!$A$1:$I$45</definedName>
    <definedName name="_xlnm.Print_Area" localSheetId="0">Ohjeet!$A$1:$H$21</definedName>
    <definedName name="VA1.0">'[1]Volumes A'!$C$5</definedName>
    <definedName name="VA2.0">'[1]Volumes A'!$C$13</definedName>
    <definedName name="VA3.0">'[1]Volumes A'!$C$17</definedName>
    <definedName name="VA4.0">'[1]Volumes A'!$C$21</definedName>
  </definedNames>
  <calcPr calcId="152511" calcOnSave="0"/>
</workbook>
</file>

<file path=xl/calcChain.xml><?xml version="1.0" encoding="utf-8"?>
<calcChain xmlns="http://schemas.openxmlformats.org/spreadsheetml/2006/main">
  <c r="G41" i="30" l="1"/>
  <c r="H36" i="30" l="1"/>
  <c r="H9" i="30" l="1"/>
  <c r="H13" i="30"/>
  <c r="H25" i="30" l="1"/>
  <c r="H24" i="30"/>
  <c r="H23" i="30"/>
  <c r="H22" i="30"/>
  <c r="H21" i="30"/>
  <c r="H20" i="30"/>
  <c r="H19" i="30"/>
  <c r="H18" i="30"/>
  <c r="H17" i="30"/>
  <c r="H32" i="30"/>
  <c r="H31" i="30"/>
  <c r="H30" i="30"/>
  <c r="H29" i="30" l="1"/>
  <c r="H37" i="30"/>
  <c r="H38" i="30"/>
  <c r="H39" i="30"/>
  <c r="V8" i="31" l="1"/>
  <c r="AB8" i="31" s="1"/>
  <c r="AH8" i="31" s="1"/>
</calcChain>
</file>

<file path=xl/sharedStrings.xml><?xml version="1.0" encoding="utf-8"?>
<sst xmlns="http://schemas.openxmlformats.org/spreadsheetml/2006/main" count="122" uniqueCount="77">
  <si>
    <t>Oy Apotti Ab</t>
  </si>
  <si>
    <t>Sähköisen oppimisympäristön palvelut</t>
  </si>
  <si>
    <t xml:space="preserve">Tarjouspyyntö </t>
  </si>
  <si>
    <t>Selvitys C: Hintalomake</t>
  </si>
  <si>
    <t>HINNOITTELUN OHJEET</t>
  </si>
  <si>
    <t>Kaikki tarjouksen hinnat tulee antaa tällä hintalomakkeella.</t>
  </si>
  <si>
    <r>
      <t xml:space="preserve">Tarjoaja voi täyttää ainoastaan                      </t>
    </r>
    <r>
      <rPr>
        <sz val="10"/>
        <color indexed="51"/>
        <rFont val="Century Gothic"/>
        <family val="2"/>
        <scheme val="minor"/>
      </rPr>
      <t xml:space="preserve"> </t>
    </r>
    <r>
      <rPr>
        <sz val="10"/>
        <color indexed="8"/>
        <rFont val="Century Gothic"/>
        <family val="2"/>
        <scheme val="minor"/>
      </rPr>
      <t>merkityt solut.</t>
    </r>
  </si>
  <si>
    <t>Tässä hinnoittelulomakkeessa olevia kaavoja ei saa muuttaa.</t>
  </si>
  <si>
    <t>Hintojen voimassaolo on määritelty sopimuksessa ja sen liitteissä.</t>
  </si>
  <si>
    <t xml:space="preserve">Tarjoaja sitoutuu toimittamaan palvelut tässä lomakkeessa antamillaan hinnoilla. </t>
  </si>
  <si>
    <t>Hintalomakeen perusteella muodostetaan sopimuksen hintaliite.</t>
  </si>
  <si>
    <t>Hinnat ilmoitetaan ilman arvonlisäveroa.</t>
  </si>
  <si>
    <t>Tarjousten lopullinen vertailuhinta lasketaan automaattisesti "Vertailuhinta" -välilehden mukaisesti.</t>
  </si>
  <si>
    <t>Tarjoajan nimi</t>
  </si>
  <si>
    <t>Vastausohjeet</t>
  </si>
  <si>
    <t>Toimitusprojekti</t>
  </si>
  <si>
    <t>ID</t>
  </si>
  <si>
    <t>Nimi</t>
  </si>
  <si>
    <t>Käyttötarkoitus / Kuvaus</t>
  </si>
  <si>
    <t>Yksikkö</t>
  </si>
  <si>
    <t>Hinta</t>
  </si>
  <si>
    <t>Painotusmäärä</t>
  </si>
  <si>
    <t>H1</t>
  </si>
  <si>
    <t>€</t>
  </si>
  <si>
    <t>Ohjelmistopalvelun perusmaksu</t>
  </si>
  <si>
    <t>Ohjelmistopalvelun kiinteä kuukausittainen perusmaksu
Laskutus käynnistetään toimitusprojektin hyväksymisen ja jatkuvan ohjelmistopalvelun tuotannon käynnistämisen jälkeen</t>
  </si>
  <si>
    <t>€ / kk</t>
  </si>
  <si>
    <t>Nimetyt käyttäjät</t>
  </si>
  <si>
    <t>Yksikköhinta</t>
  </si>
  <si>
    <t>H2</t>
  </si>
  <si>
    <t>0 - 5000</t>
  </si>
  <si>
    <t>€ / nimetty käyttäjä / kk</t>
  </si>
  <si>
    <t>5001 - 10000</t>
  </si>
  <si>
    <t>10001 - 15000</t>
  </si>
  <si>
    <t>15001 - 20000</t>
  </si>
  <si>
    <t>20001 - 25000</t>
  </si>
  <si>
    <t>25001 - 30000</t>
  </si>
  <si>
    <t>30001 - 35000</t>
  </si>
  <si>
    <t>35001 - 40000</t>
  </si>
  <si>
    <t>40001 - 45000</t>
  </si>
  <si>
    <t>Aktiiviset käyttäjät</t>
  </si>
  <si>
    <t>H3</t>
  </si>
  <si>
    <t>€ / aktiivinen käyttäjä / kk</t>
  </si>
  <si>
    <t>Asiantuntijapalvelut</t>
  </si>
  <si>
    <t>Palvelu</t>
  </si>
  <si>
    <t>H4</t>
  </si>
  <si>
    <t>Verkko-oppimisen asiantuntija</t>
  </si>
  <si>
    <t>Esimerkiksi verkko-oppimisympäristön käytön tuki ja toimiminen pedagogisena asiantuntijana verkkomateriaalin tuotannossa</t>
  </si>
  <si>
    <t>Projektipäällikkö</t>
  </si>
  <si>
    <t>Esimerkiksi kehitysprojektien projektinhallinta ja asiantuntijana toimiminen sekä toimitusprojektin lisätyöt</t>
  </si>
  <si>
    <t>Mediatuottaja</t>
  </si>
  <si>
    <t>Esimerkiksi verkkomateriaalin tuottaminen</t>
  </si>
  <si>
    <t>Ohjelmistoasiantuntija</t>
  </si>
  <si>
    <t>Esimerkiksi ohjelmistopalvelun muutosten toteutus ja kehittäminen</t>
  </si>
  <si>
    <t>V1</t>
  </si>
  <si>
    <t>Vertailuhinta</t>
  </si>
  <si>
    <t>Suuntaa antava arvio oppimisympäristön käyttäjämääristä</t>
  </si>
  <si>
    <t>Vuosi</t>
  </si>
  <si>
    <t>Kuukausi</t>
  </si>
  <si>
    <t>Koulutettavat Apotti-järjestelmän käyttäjät (aktiiviset käyttäjät)</t>
  </si>
  <si>
    <t>Luokkahuonekoulutuksiin osallistujat</t>
  </si>
  <si>
    <t>Verkko-oppimisympäristön yhtäaikaiset käyttäjät</t>
  </si>
  <si>
    <t xml:space="preserve">Tarjoajan nimi tulee ilmoittaa välilehdellä 2 (Vertailuhinta). </t>
  </si>
  <si>
    <t>Lopullinen vertailuhinta muodostetaan soluun G43 laskemalla yhteen painotetut hinnat.</t>
  </si>
  <si>
    <t>Toimitusprojektin kiinteä hinta
Ks. tarjouspyynnön liite 4.</t>
  </si>
  <si>
    <t>€ / päivä (7,5h)</t>
  </si>
  <si>
    <t>H5</t>
  </si>
  <si>
    <t>Hinta yhteensä</t>
  </si>
  <si>
    <t>Ohjelmistopalvelu nimettyjen loppukäyttäjien perusteella</t>
  </si>
  <si>
    <t>Palvelun loppukäyttäjäkohtainen kuukausihinta nimettyjen käyttäjien mukaan</t>
  </si>
  <si>
    <t>Palvelun loppukäyttäjäkohtainen kuukausihinta aktiivisten loppukäyttäjien mukaan eri portaiden mukaan</t>
  </si>
  <si>
    <t>Hinnat-välilehdellä kuvatut määrät eivät ole tilaajaa sitovia, ja niitä käytetään ainoastaan vertailuhinnan laskemiseen. Myöskään arviot käyttäjämääristä eivät ole sitovia vaan pelkästään suuntaa-antavia arvioita.</t>
  </si>
  <si>
    <t>Palvelun loppukäyttäjäkohtainen kuukausihinta nimettyjen käyttäjien mukaan eri portaiden mukaan (HUOM. yksikköhinta ei saa olla korkeampi kuin edellisellä hintaportaalla)</t>
  </si>
  <si>
    <t>Versio 1.1</t>
  </si>
  <si>
    <t>Ohjelmistopalvelu aktiivisten loppukäyttäjien mukaan laskutusjaksolla (3 kk)</t>
  </si>
  <si>
    <r>
      <t>Palvelun loppukäyttäjäkohtainen kuukausihinta</t>
    </r>
    <r>
      <rPr>
        <sz val="10"/>
        <color rgb="FFFF0000"/>
        <rFont val="Century Gothic"/>
        <family val="2"/>
        <scheme val="minor"/>
      </rPr>
      <t xml:space="preserve"> laskutusjaksolla</t>
    </r>
    <r>
      <rPr>
        <sz val="10"/>
        <rFont val="Century Gothic"/>
        <family val="2"/>
        <scheme val="minor"/>
      </rPr>
      <t xml:space="preserve"> (3 kk) aktiivisten loppukäyttäjien määrän mukaan</t>
    </r>
  </si>
  <si>
    <r>
      <t xml:space="preserve">Syöttäkää nimenne ja lomakkeella pyydetyt yksikköhinnat keltaisella merkittyihin soluihin.
Toimitusprojektin sisältö on kuvattu tarjouspyynnön liitteessä 4. Tarjoaja antaa toimitusprojektille kiinteän hinnan (H1).
Ohjelmistopalvelun hinta perustuu kolmeen eri hintakomponenttiin, jotka ovat vaihtoehtoisia tarjoajalle. Tarjoaja voi siis halutessaan hinnoitella tarjouksen joko yhden, kahden tai kaikkien kolmen hinnoitteluperusteen mukaisesti. Tarjoajan tulee huomioida, että hinnoitteluperusteet ovat käytössä palvelun laskutuksessa samanaikaisesti ja ne kaikki huomioidaan vertailuhinnassa. Tukipalvelu sisältyy ohjelmistopalvelun hintaan. 
Hintakomponentit ovat:
1) Ohjelmistopalvelun perusmaksu (H2) käynnistyy toimitusprojektin hyväksynnän jälkeen ja palvelun tuotantokäytön alkaessa. Perusmaksun kuukausihinta on kiinteä koko sopimuskauden ajan sopimuksessa määritellyt hinnanmuutosehdot huomioiden. Perusmaksua ei ole pakollista hinnoitella eli sen arvo voi olla 0 euroa.
2) Tarjoaja voi hinnoitella ohjelmistopalvelun palvelun piirissä olevien nimettyjen loppukäyttäjien määrän mukaisesti (H3). Nimettyjen käyttäjien määrä kasvaa Apotti-järjestelmän käyttöönottojen mukaisesti. Kaikki kouluttautujat ovat nimettyjä käyttäjiä. Käyttäjämäärien suunniteltua kasvua on kuvattu lomakkeen sivulla "Arvio käyttäjämääristä". Hinta ilmoitetaan euroina per kuukausi per nimetty käyttäjä annettujen käyttäjämääräportaiden mukaisesti. Mikäli käyttäjämäärä kasvaa esimerkiksi 6000 käyttäjään, maksetaan 5000 käyttäjästä rivin 17 mukaisesti ja sen ylittävästä 1000 käyttäjästä rivin 18 mukaisesti. Ohjelmistopalvelua ei ole pakollista hinnoitella nimettyjen käyttäjien mukaan eli yksikköhinta voi olla 0 euroa.
3) Tarjoaja voi hinnoitella ohjelmistopalvelun sen aktiivisten loppukäyttäjien määrän mukaisesti (H4). Aktiivinen käyttäjä on nimetty loppukäyttäjä, joka on aktiivinen ohjelmistopalvelussa </t>
    </r>
    <r>
      <rPr>
        <sz val="9"/>
        <color rgb="FFFF0000"/>
        <rFont val="Century Gothic"/>
        <family val="2"/>
        <scheme val="minor"/>
      </rPr>
      <t>vähintään kerran laskutusjaksolla (3 kk)</t>
    </r>
    <r>
      <rPr>
        <sz val="9"/>
        <rFont val="Century Gothic"/>
        <family val="2"/>
        <scheme val="minor"/>
      </rPr>
      <t xml:space="preserve">. Esimerkiksi Apotti-järjestelmän käyttöönottojen aikana aktiiviset loppukäyttäjät ovat käyttöönottoihin osallistuvia Apotti-järjestelmän loppukäyttäjiä (ammattilaiskäyttäjät). Käyttöönottojen ja niihin liittyvien koulutusten päättyessä, loppukäyttäjä ei ole enää aktiivinen. Toimittaja vastaa itse aktiivisten käyttäjien määrän seurannasta 3 kuukauden </t>
    </r>
    <r>
      <rPr>
        <sz val="9"/>
        <color rgb="FFFF0000"/>
        <rFont val="Century Gothic"/>
        <family val="2"/>
        <scheme val="minor"/>
      </rPr>
      <t>seuranta/laskutusjaksolla</t>
    </r>
    <r>
      <rPr>
        <sz val="9"/>
        <rFont val="Century Gothic"/>
        <family val="2"/>
        <scheme val="minor"/>
      </rPr>
      <t xml:space="preserve"> ja mitoittaa palvelunsa käyttäjämäärän mukaisesti. Palvelun käytöstä maksetaan </t>
    </r>
    <r>
      <rPr>
        <sz val="9"/>
        <color rgb="FFFF0000"/>
        <rFont val="Century Gothic"/>
        <family val="2"/>
        <scheme val="minor"/>
      </rPr>
      <t>3 kuukauden laskutusjaksolla</t>
    </r>
    <r>
      <rPr>
        <sz val="9"/>
        <rFont val="Century Gothic"/>
        <family val="2"/>
        <scheme val="minor"/>
      </rPr>
      <t xml:space="preserve"> aktiivisesti palvelua käyttävien käyttäjien yhteenlasketun määrän mukaisesti. </t>
    </r>
    <r>
      <rPr>
        <sz val="9"/>
        <color rgb="FFFF0000"/>
        <rFont val="Century Gothic"/>
        <family val="2"/>
        <scheme val="minor"/>
      </rPr>
      <t xml:space="preserve">Yksi aktiivinen käyttäjä lasketaan vain kerran laskutusjaksolla huolimatta siitä, kuinka monta kertaa ja minä erillisinä jakson kuukausina hän palvelua käyttää. </t>
    </r>
    <r>
      <rPr>
        <sz val="9"/>
        <rFont val="Century Gothic"/>
        <family val="2"/>
        <scheme val="minor"/>
      </rPr>
      <t xml:space="preserve">Kun laskutusjakso päättyy, lasketaan yhteen kaikki erilliset palvelua käyttäneet käyttäjät. Hinta ilmoitetaan euroina per kuukausi per aktiivinen käyttäjä annettujen käyttäjämääräportaiden mukaisesti. </t>
    </r>
    <r>
      <rPr>
        <sz val="9"/>
        <color rgb="FFFF0000"/>
        <rFont val="Century Gothic"/>
        <family val="2"/>
        <scheme val="minor"/>
      </rPr>
      <t>Käyttäjämääräportaat käyttäytyvät vastaavasti kuin nimettyjen käyttäjien kohdalla. Yksikköhinta ei saa olla korkeampi kuin edellisellä hintaportaalla.</t>
    </r>
    <r>
      <rPr>
        <sz val="9"/>
        <rFont val="Century Gothic"/>
        <family val="2"/>
        <scheme val="minor"/>
      </rPr>
      <t xml:space="preserve"> Ohjelmistopalvelua ei ole pakollista hinnoitella aktiivisten käyttäjien mukaan eli yksikköhinta voi olla 0 euroa.
Vertailuhinnassa huomioidaan kokonaishinta hintaportaan ylimmän käyttäjämäärän ja esitetyn painotusmäärän mukaan.
Tukipalvelu sisältyy ohjelmistopalvelun hintaan, eikä toimittaja voi veloittaa siitä erikseen.
Tarjoaja hinnoittelee erikseen tilattavat asiantuntijapalvelut (H5) määriteltyjen tehtäväkategorioiden mukaan. Tehtävät/roolit on kuvattu tarkemmin selvityksessä 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</si>
</sst>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quot;€&quot;"/>
  </numFmts>
  <fonts count="21">
    <font>
      <sz val="11"/>
      <color theme="1"/>
      <name val="Century Gothic"/>
      <family val="2"/>
      <scheme val="minor"/>
    </font>
    <font>
      <sz val="36"/>
      <color theme="3"/>
      <name val="Century Gothic"/>
      <family val="2"/>
      <scheme val="major"/>
    </font>
    <font>
      <b/>
      <sz val="11"/>
      <color rgb="FF3F3F3F"/>
      <name val="Calibri"/>
      <family val="2"/>
    </font>
    <font>
      <sz val="10"/>
      <color theme="1"/>
      <name val="Fujitsu Sans"/>
      <family val="2"/>
    </font>
    <font>
      <sz val="11"/>
      <color theme="0"/>
      <name val="Calibri"/>
      <family val="2"/>
    </font>
    <font>
      <sz val="11"/>
      <color theme="1"/>
      <name val="Century Gothic"/>
      <family val="2"/>
      <scheme val="minor"/>
    </font>
    <font>
      <sz val="10"/>
      <name val="Arial"/>
      <family val="2"/>
    </font>
    <font>
      <sz val="10"/>
      <name val="Arial"/>
      <family val="2"/>
    </font>
    <font>
      <b/>
      <sz val="14"/>
      <color indexed="9"/>
      <name val="Arial"/>
      <family val="2"/>
    </font>
    <font>
      <sz val="10"/>
      <name val="Century Gothic"/>
      <family val="2"/>
      <scheme val="minor"/>
    </font>
    <font>
      <b/>
      <sz val="10"/>
      <name val="Century Gothic"/>
      <family val="2"/>
      <scheme val="minor"/>
    </font>
    <font>
      <b/>
      <sz val="10"/>
      <color theme="0"/>
      <name val="Century Gothic"/>
      <family val="2"/>
      <scheme val="minor"/>
    </font>
    <font>
      <sz val="9"/>
      <name val="Century Gothic"/>
      <family val="2"/>
      <scheme val="minor"/>
    </font>
    <font>
      <sz val="10"/>
      <color theme="1"/>
      <name val="Century Gothic"/>
      <family val="2"/>
      <scheme val="minor"/>
    </font>
    <font>
      <b/>
      <sz val="11"/>
      <color indexed="9"/>
      <name val="Century Gothic"/>
      <family val="2"/>
      <scheme val="minor"/>
    </font>
    <font>
      <sz val="10"/>
      <color indexed="51"/>
      <name val="Century Gothic"/>
      <family val="2"/>
      <scheme val="minor"/>
    </font>
    <font>
      <sz val="10"/>
      <color indexed="8"/>
      <name val="Century Gothic"/>
      <family val="2"/>
      <scheme val="minor"/>
    </font>
    <font>
      <sz val="11"/>
      <color rgb="FF000000"/>
      <name val="Century Gothic"/>
      <family val="2"/>
      <scheme val="minor"/>
    </font>
    <font>
      <b/>
      <sz val="10"/>
      <color rgb="FFFF0000"/>
      <name val="Century Gothic"/>
      <family val="2"/>
      <scheme val="minor"/>
    </font>
    <font>
      <sz val="9"/>
      <color rgb="FFFF0000"/>
      <name val="Century Gothic"/>
      <family val="2"/>
      <scheme val="minor"/>
    </font>
    <font>
      <sz val="10"/>
      <color rgb="FFFF0000"/>
      <name val="Century Gothic"/>
      <family val="2"/>
      <scheme val="minor"/>
    </font>
  </fonts>
  <fills count="11">
    <fill>
      <patternFill patternType="none"/>
    </fill>
    <fill>
      <patternFill patternType="gray125"/>
    </fill>
    <fill>
      <patternFill patternType="solid">
        <fgColor rgb="FFF2F2F2"/>
      </patternFill>
    </fill>
    <fill>
      <patternFill patternType="solid">
        <fgColor theme="5"/>
      </patternFill>
    </fill>
    <fill>
      <patternFill patternType="solid">
        <fgColor theme="0"/>
        <bgColor indexed="64"/>
      </patternFill>
    </fill>
    <fill>
      <patternFill patternType="solid">
        <fgColor indexed="9"/>
        <bgColor indexed="64"/>
      </patternFill>
    </fill>
    <fill>
      <patternFill patternType="solid">
        <fgColor theme="1"/>
        <bgColor indexed="64"/>
      </patternFill>
    </fill>
    <fill>
      <patternFill patternType="solid">
        <fgColor indexed="51"/>
        <bgColor indexed="64"/>
      </patternFill>
    </fill>
    <fill>
      <patternFill patternType="solid">
        <fgColor indexed="23"/>
        <bgColor indexed="64"/>
      </patternFill>
    </fill>
    <fill>
      <patternFill patternType="solid">
        <fgColor theme="4" tint="0.39997558519241921"/>
        <bgColor indexed="64"/>
      </patternFill>
    </fill>
    <fill>
      <patternFill patternType="solid">
        <fgColor theme="0" tint="-4.9989318521683403E-2"/>
        <bgColor indexed="64"/>
      </patternFill>
    </fill>
  </fills>
  <borders count="18">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1" fillId="0" borderId="0" applyNumberFormat="0" applyFill="0" applyBorder="0" applyAlignment="0" applyProtection="0"/>
    <xf numFmtId="0" fontId="3" fillId="0" borderId="0"/>
    <xf numFmtId="44" fontId="3" fillId="0" borderId="0" applyFont="0" applyFill="0" applyBorder="0" applyAlignment="0" applyProtection="0"/>
    <xf numFmtId="0" fontId="2" fillId="2" borderId="1" applyNumberFormat="0" applyAlignment="0" applyProtection="0"/>
    <xf numFmtId="0" fontId="4" fillId="3" borderId="0" applyNumberFormat="0" applyBorder="0" applyAlignment="0" applyProtection="0"/>
    <xf numFmtId="0" fontId="6" fillId="0" borderId="0"/>
    <xf numFmtId="0" fontId="7" fillId="0" borderId="0"/>
    <xf numFmtId="0" fontId="6" fillId="0" borderId="0"/>
    <xf numFmtId="0" fontId="8" fillId="7" borderId="8">
      <alignment horizontal="centerContinuous" vertical="center" wrapText="1"/>
    </xf>
    <xf numFmtId="44" fontId="3" fillId="0" borderId="0" applyFont="0" applyFill="0" applyBorder="0" applyAlignment="0" applyProtection="0"/>
    <xf numFmtId="44" fontId="5" fillId="0" borderId="0" applyFont="0" applyFill="0" applyBorder="0" applyAlignment="0" applyProtection="0"/>
  </cellStyleXfs>
  <cellXfs count="101">
    <xf numFmtId="0" fontId="0" fillId="0" borderId="0" xfId="0"/>
    <xf numFmtId="0" fontId="9" fillId="4" borderId="0" xfId="8" applyFont="1" applyFill="1" applyAlignment="1">
      <alignment vertical="top"/>
    </xf>
    <xf numFmtId="0" fontId="9" fillId="5" borderId="0" xfId="7" applyFont="1" applyFill="1"/>
    <xf numFmtId="0" fontId="9" fillId="5" borderId="0" xfId="8" applyFont="1" applyFill="1" applyAlignment="1">
      <alignment vertical="top"/>
    </xf>
    <xf numFmtId="0" fontId="10" fillId="5" borderId="0" xfId="8" applyFont="1" applyFill="1" applyAlignment="1">
      <alignment vertical="top"/>
    </xf>
    <xf numFmtId="0" fontId="9" fillId="5" borderId="0" xfId="7" applyFont="1" applyFill="1" applyAlignment="1">
      <alignment vertical="top"/>
    </xf>
    <xf numFmtId="0" fontId="9" fillId="5" borderId="0" xfId="7" applyFont="1" applyFill="1" applyBorder="1" applyAlignment="1">
      <alignment vertical="top"/>
    </xf>
    <xf numFmtId="0" fontId="10" fillId="5" borderId="0" xfId="7" applyFont="1" applyFill="1" applyBorder="1" applyAlignment="1">
      <alignment horizontal="left" vertical="top"/>
    </xf>
    <xf numFmtId="0" fontId="10" fillId="5" borderId="0" xfId="7" applyFont="1" applyFill="1" applyBorder="1" applyAlignment="1">
      <alignment horizontal="center" vertical="top"/>
    </xf>
    <xf numFmtId="0" fontId="9" fillId="4" borderId="0" xfId="7" applyFont="1" applyFill="1" applyAlignment="1">
      <alignment vertical="top"/>
    </xf>
    <xf numFmtId="0" fontId="9" fillId="5" borderId="0" xfId="9" applyFont="1" applyFill="1" applyBorder="1" applyAlignment="1">
      <alignment horizontal="center" vertical="center" wrapText="1"/>
    </xf>
    <xf numFmtId="0" fontId="9" fillId="5" borderId="2" xfId="9" applyFont="1" applyFill="1" applyBorder="1" applyAlignment="1">
      <alignment horizontal="center" vertical="center" wrapText="1"/>
    </xf>
    <xf numFmtId="0" fontId="9" fillId="5" borderId="0" xfId="7" applyFont="1" applyFill="1" applyAlignment="1">
      <alignment vertical="center"/>
    </xf>
    <xf numFmtId="0" fontId="9" fillId="4" borderId="0" xfId="8" applyFont="1" applyFill="1" applyAlignment="1">
      <alignment vertical="center"/>
    </xf>
    <xf numFmtId="0" fontId="9" fillId="4" borderId="0" xfId="7" applyFont="1" applyFill="1" applyAlignment="1">
      <alignment vertical="center"/>
    </xf>
    <xf numFmtId="0" fontId="9" fillId="4" borderId="0" xfId="7" applyFont="1" applyFill="1" applyBorder="1" applyAlignment="1">
      <alignment horizontal="center" vertical="center" wrapText="1"/>
    </xf>
    <xf numFmtId="0" fontId="9" fillId="4" borderId="0" xfId="7" applyFont="1" applyFill="1" applyBorder="1" applyAlignment="1">
      <alignment horizontal="left" vertical="center" wrapText="1"/>
    </xf>
    <xf numFmtId="0" fontId="9" fillId="4" borderId="0" xfId="7" applyFont="1" applyFill="1"/>
    <xf numFmtId="0" fontId="10" fillId="4" borderId="0" xfId="7" applyFont="1" applyFill="1"/>
    <xf numFmtId="0" fontId="10" fillId="5" borderId="0" xfId="7" applyFont="1" applyFill="1"/>
    <xf numFmtId="0" fontId="9" fillId="0" borderId="0" xfId="7" applyFont="1" applyFill="1" applyBorder="1" applyAlignment="1">
      <alignment horizontal="center" vertical="center" wrapText="1"/>
    </xf>
    <xf numFmtId="0" fontId="9" fillId="4" borderId="0" xfId="7" applyFont="1" applyFill="1" applyBorder="1" applyAlignment="1">
      <alignment vertical="center" wrapText="1"/>
    </xf>
    <xf numFmtId="164" fontId="9" fillId="4" borderId="0" xfId="7" applyNumberFormat="1" applyFont="1" applyFill="1" applyBorder="1" applyAlignment="1">
      <alignment vertical="center" wrapText="1"/>
    </xf>
    <xf numFmtId="0" fontId="9" fillId="5" borderId="3" xfId="9" applyFont="1" applyFill="1" applyBorder="1" applyAlignment="1">
      <alignment horizontal="center" vertical="center" wrapText="1"/>
    </xf>
    <xf numFmtId="0" fontId="9" fillId="4" borderId="9" xfId="7" applyFont="1" applyFill="1" applyBorder="1" applyAlignment="1">
      <alignment vertical="center" wrapText="1"/>
    </xf>
    <xf numFmtId="164" fontId="10" fillId="4" borderId="0" xfId="8" applyNumberFormat="1" applyFont="1" applyFill="1" applyAlignment="1">
      <alignment horizontal="left" vertical="top"/>
    </xf>
    <xf numFmtId="0" fontId="9" fillId="5" borderId="2" xfId="9" applyFont="1" applyFill="1" applyBorder="1" applyAlignment="1">
      <alignment horizontal="left" vertical="center" wrapText="1"/>
    </xf>
    <xf numFmtId="0" fontId="9" fillId="5" borderId="0" xfId="9" applyFont="1" applyFill="1" applyBorder="1" applyAlignment="1">
      <alignment horizontal="left" vertical="center" wrapText="1"/>
    </xf>
    <xf numFmtId="0" fontId="10" fillId="5" borderId="9" xfId="9" applyFont="1" applyFill="1" applyBorder="1" applyAlignment="1">
      <alignment horizontal="center" vertical="center" wrapText="1"/>
    </xf>
    <xf numFmtId="0" fontId="10" fillId="0" borderId="2" xfId="8" applyFont="1" applyBorder="1" applyAlignment="1">
      <alignment horizontal="center" vertical="top"/>
    </xf>
    <xf numFmtId="0" fontId="10" fillId="0" borderId="11" xfId="8" applyFont="1" applyBorder="1" applyAlignment="1">
      <alignment horizontal="center" vertical="top"/>
    </xf>
    <xf numFmtId="0" fontId="10" fillId="5" borderId="10" xfId="9" applyFont="1" applyFill="1" applyBorder="1" applyAlignment="1">
      <alignment horizontal="center" vertical="center" wrapText="1"/>
    </xf>
    <xf numFmtId="0" fontId="9" fillId="4" borderId="0" xfId="8" applyFont="1" applyFill="1" applyAlignment="1">
      <alignment vertical="top"/>
    </xf>
    <xf numFmtId="164" fontId="9" fillId="9" borderId="2" xfId="7" applyNumberFormat="1" applyFont="1" applyFill="1" applyBorder="1" applyAlignment="1" applyProtection="1">
      <alignment horizontal="right" vertical="center" wrapText="1"/>
      <protection locked="0"/>
    </xf>
    <xf numFmtId="0" fontId="9" fillId="5" borderId="0" xfId="7" applyFont="1" applyFill="1" applyAlignment="1">
      <alignment horizontal="right" vertical="top"/>
    </xf>
    <xf numFmtId="0" fontId="9" fillId="4" borderId="2" xfId="7" applyFont="1" applyFill="1" applyBorder="1" applyAlignment="1">
      <alignment horizontal="left" vertical="center" wrapText="1"/>
    </xf>
    <xf numFmtId="164" fontId="9" fillId="4" borderId="2" xfId="7" applyNumberFormat="1" applyFont="1" applyFill="1" applyBorder="1" applyAlignment="1" applyProtection="1">
      <alignment horizontal="right" vertical="center" wrapText="1"/>
      <protection locked="0"/>
    </xf>
    <xf numFmtId="0" fontId="9" fillId="4" borderId="2" xfId="7" applyNumberFormat="1" applyFont="1" applyFill="1" applyBorder="1" applyAlignment="1" applyProtection="1">
      <alignment horizontal="right" vertical="center" wrapText="1"/>
      <protection locked="0"/>
    </xf>
    <xf numFmtId="0" fontId="10" fillId="9" borderId="2" xfId="7" applyNumberFormat="1" applyFont="1" applyFill="1" applyBorder="1" applyAlignment="1" applyProtection="1">
      <alignment horizontal="left" vertical="center" wrapText="1"/>
      <protection locked="0"/>
    </xf>
    <xf numFmtId="0" fontId="10" fillId="0" borderId="10" xfId="8" applyFont="1" applyBorder="1" applyAlignment="1">
      <alignment horizontal="center" vertical="top"/>
    </xf>
    <xf numFmtId="0" fontId="9" fillId="5" borderId="2" xfId="9" applyFont="1" applyFill="1" applyBorder="1" applyAlignment="1">
      <alignment vertical="center" wrapText="1"/>
    </xf>
    <xf numFmtId="0" fontId="9" fillId="4" borderId="2" xfId="7" applyFont="1" applyFill="1" applyBorder="1" applyAlignment="1">
      <alignment vertical="center" wrapText="1"/>
    </xf>
    <xf numFmtId="0" fontId="9" fillId="4" borderId="0" xfId="7" applyNumberFormat="1" applyFont="1" applyFill="1" applyBorder="1" applyAlignment="1" applyProtection="1">
      <alignment horizontal="right" vertical="center" wrapText="1"/>
      <protection locked="0"/>
    </xf>
    <xf numFmtId="164" fontId="9" fillId="4" borderId="0" xfId="7" applyNumberFormat="1" applyFont="1" applyFill="1" applyBorder="1" applyAlignment="1" applyProtection="1">
      <alignment horizontal="right" vertical="center" wrapText="1"/>
      <protection locked="0"/>
    </xf>
    <xf numFmtId="0" fontId="9" fillId="4" borderId="16" xfId="9" applyFont="1" applyFill="1" applyBorder="1" applyAlignment="1">
      <alignment vertical="center" wrapText="1"/>
    </xf>
    <xf numFmtId="0" fontId="9" fillId="4" borderId="16" xfId="7" applyFont="1" applyFill="1" applyBorder="1" applyAlignment="1">
      <alignment horizontal="center" vertical="center" wrapText="1"/>
    </xf>
    <xf numFmtId="0" fontId="9" fillId="4" borderId="16" xfId="9" applyFont="1" applyFill="1" applyBorder="1" applyAlignment="1">
      <alignment horizontal="center" vertical="center" wrapText="1"/>
    </xf>
    <xf numFmtId="0" fontId="9" fillId="4" borderId="16" xfId="7" applyFont="1" applyFill="1" applyBorder="1" applyAlignment="1">
      <alignment vertical="center" wrapText="1"/>
    </xf>
    <xf numFmtId="164" fontId="9" fillId="4" borderId="16" xfId="7" applyNumberFormat="1" applyFont="1" applyFill="1" applyBorder="1" applyAlignment="1" applyProtection="1">
      <alignment horizontal="right" vertical="center" wrapText="1"/>
      <protection locked="0"/>
    </xf>
    <xf numFmtId="0" fontId="9" fillId="4" borderId="16" xfId="7" applyNumberFormat="1" applyFont="1" applyFill="1" applyBorder="1" applyAlignment="1" applyProtection="1">
      <alignment horizontal="right" vertical="center" wrapText="1"/>
      <protection locked="0"/>
    </xf>
    <xf numFmtId="0" fontId="9" fillId="5" borderId="16" xfId="9" applyFont="1" applyFill="1" applyBorder="1" applyAlignment="1">
      <alignment horizontal="center" vertical="center" wrapText="1"/>
    </xf>
    <xf numFmtId="0" fontId="10" fillId="4" borderId="0" xfId="8" applyFont="1" applyFill="1" applyAlignment="1">
      <alignment horizontal="left" vertical="top"/>
    </xf>
    <xf numFmtId="0" fontId="9" fillId="5" borderId="9" xfId="9" applyFont="1" applyFill="1" applyBorder="1" applyAlignment="1">
      <alignment horizontal="center" vertical="center" wrapText="1"/>
    </xf>
    <xf numFmtId="0" fontId="12" fillId="5" borderId="2" xfId="9" applyFont="1" applyFill="1" applyBorder="1" applyAlignment="1">
      <alignment horizontal="left" vertical="center" wrapText="1"/>
    </xf>
    <xf numFmtId="0" fontId="9" fillId="0" borderId="0" xfId="6" applyFont="1"/>
    <xf numFmtId="0" fontId="17" fillId="0" borderId="2" xfId="0" applyFont="1" applyBorder="1" applyAlignment="1">
      <alignment vertical="center"/>
    </xf>
    <xf numFmtId="0" fontId="17" fillId="0" borderId="2" xfId="0" applyFont="1" applyBorder="1" applyAlignment="1">
      <alignment horizontal="right" vertical="center" textRotation="90"/>
    </xf>
    <xf numFmtId="0" fontId="17" fillId="0" borderId="2" xfId="0" applyFont="1" applyBorder="1" applyAlignment="1">
      <alignment vertical="center" textRotation="90"/>
    </xf>
    <xf numFmtId="0" fontId="9" fillId="0" borderId="2" xfId="6" applyFont="1" applyBorder="1"/>
    <xf numFmtId="0" fontId="10" fillId="0" borderId="0" xfId="6" applyFont="1"/>
    <xf numFmtId="0" fontId="17" fillId="10" borderId="2" xfId="0" applyFont="1" applyFill="1" applyBorder="1" applyAlignment="1">
      <alignment horizontal="right" vertical="center"/>
    </xf>
    <xf numFmtId="164" fontId="10" fillId="4" borderId="2" xfId="7" applyNumberFormat="1" applyFont="1" applyFill="1" applyBorder="1" applyAlignment="1" applyProtection="1">
      <alignment horizontal="right" vertical="center" wrapText="1"/>
      <protection locked="0"/>
    </xf>
    <xf numFmtId="164" fontId="10" fillId="4" borderId="0" xfId="7" applyNumberFormat="1" applyFont="1" applyFill="1" applyBorder="1" applyAlignment="1" applyProtection="1">
      <alignment horizontal="right" vertical="center" wrapText="1"/>
      <protection locked="0"/>
    </xf>
    <xf numFmtId="0" fontId="13" fillId="4" borderId="11" xfId="7" applyFont="1" applyFill="1" applyBorder="1" applyAlignment="1">
      <alignment horizontal="left" vertical="top" wrapText="1"/>
    </xf>
    <xf numFmtId="0" fontId="13" fillId="4" borderId="13" xfId="7" applyFont="1" applyFill="1" applyBorder="1" applyAlignment="1">
      <alignment horizontal="left" vertical="top" wrapText="1"/>
    </xf>
    <xf numFmtId="0" fontId="13" fillId="4" borderId="14" xfId="7" applyFont="1" applyFill="1" applyBorder="1" applyAlignment="1">
      <alignment horizontal="left" vertical="top" wrapText="1"/>
    </xf>
    <xf numFmtId="0" fontId="13" fillId="4" borderId="4" xfId="7" applyFont="1" applyFill="1" applyBorder="1" applyAlignment="1">
      <alignment vertical="top" wrapText="1"/>
    </xf>
    <xf numFmtId="0" fontId="13" fillId="4" borderId="5" xfId="7" applyFont="1" applyFill="1" applyBorder="1" applyAlignment="1">
      <alignment vertical="top" wrapText="1"/>
    </xf>
    <xf numFmtId="0" fontId="13" fillId="4" borderId="6" xfId="7" applyFont="1" applyFill="1" applyBorder="1" applyAlignment="1">
      <alignment vertical="top" wrapText="1"/>
    </xf>
    <xf numFmtId="0" fontId="13" fillId="4" borderId="7" xfId="7" applyFont="1" applyFill="1" applyBorder="1" applyAlignment="1">
      <alignment vertical="top" wrapText="1"/>
    </xf>
    <xf numFmtId="0" fontId="13" fillId="4" borderId="0" xfId="7" applyFont="1" applyFill="1" applyBorder="1" applyAlignment="1">
      <alignment vertical="top" wrapText="1"/>
    </xf>
    <xf numFmtId="0" fontId="13" fillId="4" borderId="12" xfId="7" applyFont="1" applyFill="1" applyBorder="1" applyAlignment="1">
      <alignment vertical="top" wrapText="1"/>
    </xf>
    <xf numFmtId="0" fontId="13" fillId="4" borderId="7" xfId="7" applyFont="1" applyFill="1" applyBorder="1" applyAlignment="1">
      <alignment horizontal="left" vertical="top" wrapText="1"/>
    </xf>
    <xf numFmtId="0" fontId="13" fillId="4" borderId="0" xfId="7" applyFont="1" applyFill="1" applyBorder="1" applyAlignment="1">
      <alignment horizontal="left" vertical="top" wrapText="1"/>
    </xf>
    <xf numFmtId="0" fontId="13" fillId="4" borderId="12" xfId="7" applyFont="1" applyFill="1" applyBorder="1" applyAlignment="1">
      <alignment horizontal="left" vertical="top" wrapText="1"/>
    </xf>
    <xf numFmtId="0" fontId="10" fillId="4" borderId="0" xfId="8" applyFont="1" applyFill="1" applyAlignment="1">
      <alignment horizontal="left" vertical="top"/>
    </xf>
    <xf numFmtId="0" fontId="14" fillId="8" borderId="2" xfId="7" applyFont="1" applyFill="1" applyBorder="1" applyAlignment="1">
      <alignment horizontal="left" vertical="top"/>
    </xf>
    <xf numFmtId="0" fontId="9" fillId="5" borderId="15" xfId="9" applyFont="1" applyFill="1" applyBorder="1" applyAlignment="1">
      <alignment horizontal="center" vertical="center" wrapText="1"/>
    </xf>
    <xf numFmtId="0" fontId="9" fillId="5" borderId="9" xfId="9" applyFont="1" applyFill="1" applyBorder="1" applyAlignment="1">
      <alignment horizontal="center" vertical="center" wrapText="1"/>
    </xf>
    <xf numFmtId="0" fontId="14" fillId="8" borderId="7" xfId="7" applyFont="1" applyFill="1" applyBorder="1" applyAlignment="1">
      <alignment horizontal="left" vertical="top"/>
    </xf>
    <xf numFmtId="0" fontId="14" fillId="8" borderId="0" xfId="7" applyFont="1" applyFill="1" applyBorder="1" applyAlignment="1">
      <alignment horizontal="left" vertical="top"/>
    </xf>
    <xf numFmtId="0" fontId="9" fillId="4" borderId="15" xfId="7" applyFont="1" applyFill="1" applyBorder="1" applyAlignment="1">
      <alignment horizontal="left" vertical="center" wrapText="1"/>
    </xf>
    <xf numFmtId="0" fontId="9" fillId="4" borderId="9" xfId="7" applyFont="1" applyFill="1" applyBorder="1" applyAlignment="1">
      <alignment horizontal="left" vertical="center" wrapText="1"/>
    </xf>
    <xf numFmtId="0" fontId="14" fillId="8" borderId="3" xfId="7" applyFont="1" applyFill="1" applyBorder="1" applyAlignment="1">
      <alignment horizontal="left" vertical="top"/>
    </xf>
    <xf numFmtId="0" fontId="14" fillId="8" borderId="16" xfId="7" applyFont="1" applyFill="1" applyBorder="1" applyAlignment="1">
      <alignment horizontal="left" vertical="top"/>
    </xf>
    <xf numFmtId="0" fontId="14" fillId="8" borderId="17" xfId="7" applyFont="1" applyFill="1" applyBorder="1" applyAlignment="1">
      <alignment horizontal="left" vertical="top"/>
    </xf>
    <xf numFmtId="0" fontId="9" fillId="5" borderId="10" xfId="9" applyFont="1" applyFill="1" applyBorder="1" applyAlignment="1">
      <alignment horizontal="center" vertical="center" wrapText="1"/>
    </xf>
    <xf numFmtId="0" fontId="9" fillId="4" borderId="10" xfId="7" applyFont="1" applyFill="1" applyBorder="1" applyAlignment="1">
      <alignment horizontal="left" vertical="center" wrapText="1"/>
    </xf>
    <xf numFmtId="0" fontId="12" fillId="4" borderId="3" xfId="7" applyFont="1" applyFill="1" applyBorder="1" applyAlignment="1">
      <alignment horizontal="left" vertical="top" wrapText="1"/>
    </xf>
    <xf numFmtId="0" fontId="12" fillId="4" borderId="16" xfId="7" applyFont="1" applyFill="1" applyBorder="1" applyAlignment="1">
      <alignment horizontal="left" vertical="top" wrapText="1"/>
    </xf>
    <xf numFmtId="0" fontId="12" fillId="4" borderId="17" xfId="7" applyFont="1" applyFill="1" applyBorder="1" applyAlignment="1">
      <alignment horizontal="left" vertical="top" wrapText="1"/>
    </xf>
    <xf numFmtId="0" fontId="11" fillId="6" borderId="3" xfId="7" applyFont="1" applyFill="1" applyBorder="1" applyAlignment="1">
      <alignment horizontal="left" vertical="top"/>
    </xf>
    <xf numFmtId="0" fontId="11" fillId="6" borderId="16" xfId="7" applyFont="1" applyFill="1" applyBorder="1" applyAlignment="1">
      <alignment horizontal="left" vertical="top"/>
    </xf>
    <xf numFmtId="0" fontId="11" fillId="6" borderId="17" xfId="7" applyFont="1" applyFill="1" applyBorder="1" applyAlignment="1">
      <alignment horizontal="left" vertical="top"/>
    </xf>
    <xf numFmtId="0" fontId="9" fillId="0" borderId="2" xfId="6" applyFont="1" applyBorder="1" applyAlignment="1">
      <alignment horizontal="center"/>
    </xf>
    <xf numFmtId="3" fontId="9" fillId="0" borderId="2" xfId="6" applyNumberFormat="1" applyFont="1" applyBorder="1" applyAlignment="1">
      <alignment horizontal="center"/>
    </xf>
    <xf numFmtId="0" fontId="17" fillId="10" borderId="2" xfId="0" applyFont="1" applyFill="1" applyBorder="1" applyAlignment="1">
      <alignment horizontal="center" vertical="center"/>
    </xf>
    <xf numFmtId="0" fontId="17" fillId="0" borderId="2" xfId="0" applyFont="1" applyBorder="1" applyAlignment="1">
      <alignment horizontal="center" vertical="center"/>
    </xf>
    <xf numFmtId="3" fontId="17" fillId="0" borderId="2" xfId="0" applyNumberFormat="1" applyFont="1" applyBorder="1" applyAlignment="1">
      <alignment horizontal="center" vertical="center"/>
    </xf>
    <xf numFmtId="0" fontId="18" fillId="4" borderId="0" xfId="7" applyFont="1" applyFill="1"/>
    <xf numFmtId="14" fontId="18" fillId="4" borderId="0" xfId="7" applyNumberFormat="1" applyFont="1" applyFill="1" applyAlignment="1">
      <alignment horizontal="left"/>
    </xf>
  </cellXfs>
  <cellStyles count="12">
    <cellStyle name="Aksentti2 2" xfId="5"/>
    <cellStyle name="Currency 2" xfId="11"/>
    <cellStyle name="Heading 1 2" xfId="9"/>
    <cellStyle name="Normaali 2" xfId="2"/>
    <cellStyle name="Normal" xfId="0" builtinId="0" customBuiltin="1"/>
    <cellStyle name="Normal 2" xfId="6"/>
    <cellStyle name="Normal 3" xfId="7"/>
    <cellStyle name="Normal_SHEET" xfId="8"/>
    <cellStyle name="Title" xfId="1" builtinId="15" customBuiltin="1"/>
    <cellStyle name="Tulostus 2" xfId="4"/>
    <cellStyle name="Valuutta 2" xfId="3"/>
    <cellStyle name="Valuutta 2 2" xfId="10"/>
  </cellStyles>
  <dxfs count="5">
    <dxf>
      <fill>
        <patternFill patternType="solid">
          <fgColor theme="4" tint="0.59999389629810485"/>
          <bgColor theme="8" tint="0.59996337778862885"/>
        </patternFill>
      </fill>
    </dxf>
    <dxf>
      <fill>
        <patternFill>
          <bgColor theme="8" tint="0.59996337778862885"/>
        </patternFill>
      </fill>
    </dxf>
    <dxf>
      <font>
        <b val="0"/>
        <i val="0"/>
        <color theme="1"/>
      </font>
      <fill>
        <patternFill patternType="solid">
          <fgColor theme="4"/>
          <bgColor theme="8" tint="0.59996337778862885"/>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theme="4" tint="0.79979857783745845"/>
          <bgColor theme="8" tint="0.79998168889431442"/>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Monthly Budget" defaultPivotStyle="PivotStyleLight16">
    <tableStyle name="Monthly Budget" pivot="0" count="5">
      <tableStyleElement type="wholeTable" dxfId="4"/>
      <tableStyleElement type="headerRow" dxfId="3"/>
      <tableStyleElement type="totalRow" dxfId="2"/>
      <tableStyleElement type="lastColumn" dxfId="1"/>
      <tableStyleElement type="firstRowStripe" dxfId="0"/>
    </tableStyle>
  </tableStyles>
  <colors>
    <mruColors>
      <color rgb="FFFF7C00"/>
      <color rgb="FF32CAFF"/>
      <color rgb="FFD6B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72467</xdr:colOff>
      <xdr:row>11</xdr:row>
      <xdr:rowOff>7620</xdr:rowOff>
    </xdr:from>
    <xdr:to>
      <xdr:col>3</xdr:col>
      <xdr:colOff>198351</xdr:colOff>
      <xdr:row>11</xdr:row>
      <xdr:rowOff>160020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2411807" y="1920240"/>
          <a:ext cx="796444" cy="152400"/>
        </a:xfrm>
        <a:prstGeom prst="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i-FI" sz="900">
              <a:solidFill>
                <a:schemeClr val="tx1"/>
              </a:solidFill>
              <a:latin typeface="Century Gothic" panose="020B0502020202020204" pitchFamily="34" charset="0"/>
              <a:cs typeface="Arial" panose="020B0604020202020204" pitchFamily="34" charset="0"/>
            </a:rPr>
            <a:t>keltaisella</a:t>
          </a:r>
        </a:p>
      </xdr:txBody>
    </xdr:sp>
    <xdr:clientData/>
  </xdr:twoCellAnchor>
  <xdr:twoCellAnchor editAs="oneCell">
    <xdr:from>
      <xdr:col>1</xdr:col>
      <xdr:colOff>53340</xdr:colOff>
      <xdr:row>0</xdr:row>
      <xdr:rowOff>76200</xdr:rowOff>
    </xdr:from>
    <xdr:to>
      <xdr:col>1</xdr:col>
      <xdr:colOff>1399391</xdr:colOff>
      <xdr:row>0</xdr:row>
      <xdr:rowOff>703729</xdr:rowOff>
    </xdr:to>
    <xdr:pic>
      <xdr:nvPicPr>
        <xdr:cNvPr id="4" name="Kuva 1">
          <a:extLst>
            <a:ext uri="{FF2B5EF4-FFF2-40B4-BE49-F238E27FC236}">
              <a16:creationId xmlns:a16="http://schemas.microsoft.com/office/drawing/2014/main" xmlns=""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380" y="76200"/>
          <a:ext cx="1346051" cy="627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68580</xdr:colOff>
      <xdr:row>0</xdr:row>
      <xdr:rowOff>91440</xdr:rowOff>
    </xdr:from>
    <xdr:to>
      <xdr:col>2</xdr:col>
      <xdr:colOff>1079351</xdr:colOff>
      <xdr:row>0</xdr:row>
      <xdr:rowOff>718969</xdr:rowOff>
    </xdr:to>
    <xdr:pic>
      <xdr:nvPicPr>
        <xdr:cNvPr id="4" name="Kuva 1">
          <a:extLst>
            <a:ext uri="{FF2B5EF4-FFF2-40B4-BE49-F238E27FC236}">
              <a16:creationId xmlns:a16="http://schemas.microsoft.com/office/drawing/2014/main" xmlns="" id="{00000000-0008-0000-01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7200" y="91440"/>
          <a:ext cx="1353671" cy="6275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fijounikk\Documents\Asiakkaat\Tamro\Workshops\Fujitsu%20Workshops%201102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ctives"/>
      <sheetName val="Volumes A"/>
      <sheetName val="Volumes B"/>
      <sheetName val="Server Survey"/>
    </sheetNames>
    <sheetDataSet>
      <sheetData sheetId="0"/>
      <sheetData sheetId="1">
        <row r="5">
          <cell r="C5">
            <v>2342</v>
          </cell>
        </row>
        <row r="13">
          <cell r="C13">
            <v>1889.3999999999999</v>
          </cell>
        </row>
        <row r="17">
          <cell r="C17">
            <v>156</v>
          </cell>
        </row>
        <row r="21">
          <cell r="C21">
            <v>116</v>
          </cell>
        </row>
      </sheetData>
      <sheetData sheetId="2"/>
      <sheetData sheetId="3"/>
    </sheetDataSet>
  </externalBook>
</externalLink>
</file>

<file path=xl/theme/theme1.xml><?xml version="1.0" encoding="utf-8"?>
<a:theme xmlns:a="http://schemas.openxmlformats.org/drawingml/2006/main" name="Thatch">
  <a:themeElements>
    <a:clrScheme name="Yellow">
      <a:dk1>
        <a:sysClr val="windowText" lastClr="000000"/>
      </a:dk1>
      <a:lt1>
        <a:sysClr val="window" lastClr="FFFFFF"/>
      </a:lt1>
      <a:dk2>
        <a:srgbClr val="39302A"/>
      </a:dk2>
      <a:lt2>
        <a:srgbClr val="E5DEDB"/>
      </a:lt2>
      <a:accent1>
        <a:srgbClr val="FFCA08"/>
      </a:accent1>
      <a:accent2>
        <a:srgbClr val="F8931D"/>
      </a:accent2>
      <a:accent3>
        <a:srgbClr val="CE8D3E"/>
      </a:accent3>
      <a:accent4>
        <a:srgbClr val="EC7016"/>
      </a:accent4>
      <a:accent5>
        <a:srgbClr val="E64823"/>
      </a:accent5>
      <a:accent6>
        <a:srgbClr val="9C6A6A"/>
      </a:accent6>
      <a:hlink>
        <a:srgbClr val="2998E3"/>
      </a:hlink>
      <a:folHlink>
        <a:srgbClr val="7F723D"/>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21"/>
  <sheetViews>
    <sheetView topLeftCell="A4" zoomScaleNormal="100" workbookViewId="0">
      <selection activeCell="B7" sqref="B7"/>
    </sheetView>
  </sheetViews>
  <sheetFormatPr defaultColWidth="8.69921875" defaultRowHeight="13.2"/>
  <cols>
    <col min="1" max="1" width="4.19921875" style="17" customWidth="1"/>
    <col min="2" max="2" width="26.3984375" style="17" customWidth="1"/>
    <col min="3" max="7" width="8.69921875" style="17"/>
    <col min="8" max="8" width="101.19921875" style="17" customWidth="1"/>
    <col min="9" max="16384" width="8.69921875" style="17"/>
  </cols>
  <sheetData>
    <row r="1" spans="1:8" ht="57.6" customHeight="1"/>
    <row r="2" spans="1:8">
      <c r="B2" s="18" t="s">
        <v>0</v>
      </c>
    </row>
    <row r="3" spans="1:8" s="18" customFormat="1" ht="12.6">
      <c r="B3" s="18" t="s">
        <v>1</v>
      </c>
    </row>
    <row r="4" spans="1:8" s="18" customFormat="1" ht="12.6">
      <c r="B4" s="18" t="s">
        <v>2</v>
      </c>
    </row>
    <row r="5" spans="1:8" s="18" customFormat="1" ht="12.6">
      <c r="B5" s="18" t="s">
        <v>3</v>
      </c>
    </row>
    <row r="6" spans="1:8" s="18" customFormat="1" ht="12.6">
      <c r="B6" s="99" t="s">
        <v>73</v>
      </c>
    </row>
    <row r="7" spans="1:8" s="18" customFormat="1" ht="12.6">
      <c r="B7" s="100">
        <v>42849</v>
      </c>
    </row>
    <row r="8" spans="1:8">
      <c r="A8" s="2"/>
      <c r="B8" s="2"/>
      <c r="C8" s="2"/>
      <c r="D8" s="2"/>
      <c r="E8" s="2"/>
      <c r="F8" s="2"/>
      <c r="G8" s="2"/>
      <c r="H8" s="2"/>
    </row>
    <row r="9" spans="1:8">
      <c r="A9" s="2"/>
      <c r="B9" s="19" t="s">
        <v>4</v>
      </c>
      <c r="C9" s="2"/>
      <c r="D9" s="2"/>
      <c r="E9" s="2"/>
      <c r="F9" s="2"/>
      <c r="G9" s="2"/>
      <c r="H9" s="2"/>
    </row>
    <row r="10" spans="1:8">
      <c r="A10" s="2"/>
      <c r="B10" s="2"/>
      <c r="C10" s="2"/>
      <c r="D10" s="2"/>
      <c r="E10" s="2"/>
      <c r="F10" s="2"/>
      <c r="G10" s="2"/>
      <c r="H10" s="2"/>
    </row>
    <row r="11" spans="1:8" ht="22.2" customHeight="1">
      <c r="A11" s="34"/>
      <c r="B11" s="66" t="s">
        <v>5</v>
      </c>
      <c r="C11" s="67"/>
      <c r="D11" s="67"/>
      <c r="E11" s="67"/>
      <c r="F11" s="67"/>
      <c r="G11" s="67"/>
      <c r="H11" s="68"/>
    </row>
    <row r="12" spans="1:8" ht="22.2" customHeight="1">
      <c r="A12" s="34"/>
      <c r="B12" s="69" t="s">
        <v>6</v>
      </c>
      <c r="C12" s="70"/>
      <c r="D12" s="70"/>
      <c r="E12" s="70"/>
      <c r="F12" s="70"/>
      <c r="G12" s="70"/>
      <c r="H12" s="71"/>
    </row>
    <row r="13" spans="1:8" ht="22.2" customHeight="1">
      <c r="A13" s="34"/>
      <c r="B13" s="72" t="s">
        <v>62</v>
      </c>
      <c r="C13" s="73"/>
      <c r="D13" s="73"/>
      <c r="E13" s="73"/>
      <c r="F13" s="73"/>
      <c r="G13" s="73"/>
      <c r="H13" s="74"/>
    </row>
    <row r="14" spans="1:8" ht="22.2" customHeight="1">
      <c r="A14" s="34"/>
      <c r="B14" s="72" t="s">
        <v>7</v>
      </c>
      <c r="C14" s="73"/>
      <c r="D14" s="73"/>
      <c r="E14" s="73"/>
      <c r="F14" s="73"/>
      <c r="G14" s="73"/>
      <c r="H14" s="74"/>
    </row>
    <row r="15" spans="1:8" ht="22.2" customHeight="1">
      <c r="A15" s="34"/>
      <c r="B15" s="72" t="s">
        <v>8</v>
      </c>
      <c r="C15" s="73"/>
      <c r="D15" s="73"/>
      <c r="E15" s="73"/>
      <c r="F15" s="73"/>
      <c r="G15" s="73"/>
      <c r="H15" s="74"/>
    </row>
    <row r="16" spans="1:8" ht="34.200000000000003" customHeight="1">
      <c r="A16" s="34"/>
      <c r="B16" s="72" t="s">
        <v>71</v>
      </c>
      <c r="C16" s="73"/>
      <c r="D16" s="73"/>
      <c r="E16" s="73"/>
      <c r="F16" s="73"/>
      <c r="G16" s="73"/>
      <c r="H16" s="74"/>
    </row>
    <row r="17" spans="1:8" ht="22.2" customHeight="1">
      <c r="A17" s="34"/>
      <c r="B17" s="72" t="s">
        <v>9</v>
      </c>
      <c r="C17" s="73"/>
      <c r="D17" s="73"/>
      <c r="E17" s="73"/>
      <c r="F17" s="73"/>
      <c r="G17" s="73"/>
      <c r="H17" s="74"/>
    </row>
    <row r="18" spans="1:8" ht="22.2" customHeight="1">
      <c r="A18" s="34"/>
      <c r="B18" s="72" t="s">
        <v>10</v>
      </c>
      <c r="C18" s="73"/>
      <c r="D18" s="73"/>
      <c r="E18" s="73"/>
      <c r="F18" s="73"/>
      <c r="G18" s="73"/>
      <c r="H18" s="74"/>
    </row>
    <row r="19" spans="1:8" ht="22.2" customHeight="1">
      <c r="A19" s="34"/>
      <c r="B19" s="69" t="s">
        <v>11</v>
      </c>
      <c r="C19" s="70"/>
      <c r="D19" s="70"/>
      <c r="E19" s="70"/>
      <c r="F19" s="70"/>
      <c r="G19" s="70"/>
      <c r="H19" s="71"/>
    </row>
    <row r="20" spans="1:8" ht="22.2" customHeight="1">
      <c r="A20" s="34"/>
      <c r="B20" s="69" t="s">
        <v>12</v>
      </c>
      <c r="C20" s="70"/>
      <c r="D20" s="70"/>
      <c r="E20" s="70"/>
      <c r="F20" s="70"/>
      <c r="G20" s="70"/>
      <c r="H20" s="71"/>
    </row>
    <row r="21" spans="1:8" ht="32.4" customHeight="1">
      <c r="A21" s="34"/>
      <c r="B21" s="63" t="s">
        <v>63</v>
      </c>
      <c r="C21" s="64"/>
      <c r="D21" s="64"/>
      <c r="E21" s="64"/>
      <c r="F21" s="64"/>
      <c r="G21" s="64"/>
      <c r="H21" s="65"/>
    </row>
  </sheetData>
  <mergeCells count="11">
    <mergeCell ref="B21:H21"/>
    <mergeCell ref="B11:H11"/>
    <mergeCell ref="B12:H12"/>
    <mergeCell ref="B13:H13"/>
    <mergeCell ref="B14:H14"/>
    <mergeCell ref="B15:H15"/>
    <mergeCell ref="B16:H16"/>
    <mergeCell ref="B18:H18"/>
    <mergeCell ref="B19:H19"/>
    <mergeCell ref="B20:H20"/>
    <mergeCell ref="B17:H17"/>
  </mergeCells>
  <pageMargins left="0.75" right="0.75" top="1" bottom="1" header="0.5" footer="0.5"/>
  <pageSetup paperSize="9" scale="68" orientation="landscape" r:id="rId1"/>
  <headerFooter alignWithMargins="0">
    <oddHeader>&amp;LHinnoittelulomake&amp;CHinnoittelun ohjeet&amp;R&amp;P/&amp;N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45"/>
  <sheetViews>
    <sheetView tabSelected="1" topLeftCell="A2" zoomScaleNormal="100" zoomScalePageLayoutView="80" workbookViewId="0">
      <selection activeCell="B5" sqref="B5:I5"/>
    </sheetView>
  </sheetViews>
  <sheetFormatPr defaultColWidth="8.19921875" defaultRowHeight="13.2"/>
  <cols>
    <col min="1" max="1" width="5.09765625" style="1" customWidth="1"/>
    <col min="2" max="2" width="4.5" style="1" customWidth="1"/>
    <col min="3" max="3" width="26.3984375" style="1" customWidth="1"/>
    <col min="4" max="4" width="30.69921875" style="1" customWidth="1"/>
    <col min="5" max="5" width="24.69921875" style="1" customWidth="1"/>
    <col min="6" max="6" width="1.19921875" style="1" customWidth="1"/>
    <col min="7" max="7" width="18.59765625" style="1" customWidth="1"/>
    <col min="8" max="8" width="17.59765625" style="32" customWidth="1"/>
    <col min="9" max="9" width="14.69921875" style="1" customWidth="1"/>
    <col min="10" max="237" width="8.19921875" style="1"/>
    <col min="238" max="238" width="5.09765625" style="1" customWidth="1"/>
    <col min="239" max="239" width="4.5" style="1" customWidth="1"/>
    <col min="240" max="240" width="27.8984375" style="1" customWidth="1"/>
    <col min="241" max="241" width="33.3984375" style="1" customWidth="1"/>
    <col min="242" max="242" width="32.19921875" style="1" customWidth="1"/>
    <col min="243" max="243" width="27.3984375" style="1" customWidth="1"/>
    <col min="244" max="252" width="14" style="1" customWidth="1"/>
    <col min="253" max="493" width="8.19921875" style="1"/>
    <col min="494" max="494" width="5.09765625" style="1" customWidth="1"/>
    <col min="495" max="495" width="4.5" style="1" customWidth="1"/>
    <col min="496" max="496" width="27.8984375" style="1" customWidth="1"/>
    <col min="497" max="497" width="33.3984375" style="1" customWidth="1"/>
    <col min="498" max="498" width="32.19921875" style="1" customWidth="1"/>
    <col min="499" max="499" width="27.3984375" style="1" customWidth="1"/>
    <col min="500" max="508" width="14" style="1" customWidth="1"/>
    <col min="509" max="749" width="8.19921875" style="1"/>
    <col min="750" max="750" width="5.09765625" style="1" customWidth="1"/>
    <col min="751" max="751" width="4.5" style="1" customWidth="1"/>
    <col min="752" max="752" width="27.8984375" style="1" customWidth="1"/>
    <col min="753" max="753" width="33.3984375" style="1" customWidth="1"/>
    <col min="754" max="754" width="32.19921875" style="1" customWidth="1"/>
    <col min="755" max="755" width="27.3984375" style="1" customWidth="1"/>
    <col min="756" max="764" width="14" style="1" customWidth="1"/>
    <col min="765" max="1005" width="8.19921875" style="1"/>
    <col min="1006" max="1006" width="5.09765625" style="1" customWidth="1"/>
    <col min="1007" max="1007" width="4.5" style="1" customWidth="1"/>
    <col min="1008" max="1008" width="27.8984375" style="1" customWidth="1"/>
    <col min="1009" max="1009" width="33.3984375" style="1" customWidth="1"/>
    <col min="1010" max="1010" width="32.19921875" style="1" customWidth="1"/>
    <col min="1011" max="1011" width="27.3984375" style="1" customWidth="1"/>
    <col min="1012" max="1020" width="14" style="1" customWidth="1"/>
    <col min="1021" max="1261" width="8.19921875" style="1"/>
    <col min="1262" max="1262" width="5.09765625" style="1" customWidth="1"/>
    <col min="1263" max="1263" width="4.5" style="1" customWidth="1"/>
    <col min="1264" max="1264" width="27.8984375" style="1" customWidth="1"/>
    <col min="1265" max="1265" width="33.3984375" style="1" customWidth="1"/>
    <col min="1266" max="1266" width="32.19921875" style="1" customWidth="1"/>
    <col min="1267" max="1267" width="27.3984375" style="1" customWidth="1"/>
    <col min="1268" max="1276" width="14" style="1" customWidth="1"/>
    <col min="1277" max="1517" width="8.19921875" style="1"/>
    <col min="1518" max="1518" width="5.09765625" style="1" customWidth="1"/>
    <col min="1519" max="1519" width="4.5" style="1" customWidth="1"/>
    <col min="1520" max="1520" width="27.8984375" style="1" customWidth="1"/>
    <col min="1521" max="1521" width="33.3984375" style="1" customWidth="1"/>
    <col min="1522" max="1522" width="32.19921875" style="1" customWidth="1"/>
    <col min="1523" max="1523" width="27.3984375" style="1" customWidth="1"/>
    <col min="1524" max="1532" width="14" style="1" customWidth="1"/>
    <col min="1533" max="1773" width="8.19921875" style="1"/>
    <col min="1774" max="1774" width="5.09765625" style="1" customWidth="1"/>
    <col min="1775" max="1775" width="4.5" style="1" customWidth="1"/>
    <col min="1776" max="1776" width="27.8984375" style="1" customWidth="1"/>
    <col min="1777" max="1777" width="33.3984375" style="1" customWidth="1"/>
    <col min="1778" max="1778" width="32.19921875" style="1" customWidth="1"/>
    <col min="1779" max="1779" width="27.3984375" style="1" customWidth="1"/>
    <col min="1780" max="1788" width="14" style="1" customWidth="1"/>
    <col min="1789" max="2029" width="8.19921875" style="1"/>
    <col min="2030" max="2030" width="5.09765625" style="1" customWidth="1"/>
    <col min="2031" max="2031" width="4.5" style="1" customWidth="1"/>
    <col min="2032" max="2032" width="27.8984375" style="1" customWidth="1"/>
    <col min="2033" max="2033" width="33.3984375" style="1" customWidth="1"/>
    <col min="2034" max="2034" width="32.19921875" style="1" customWidth="1"/>
    <col min="2035" max="2035" width="27.3984375" style="1" customWidth="1"/>
    <col min="2036" max="2044" width="14" style="1" customWidth="1"/>
    <col min="2045" max="2285" width="8.19921875" style="1"/>
    <col min="2286" max="2286" width="5.09765625" style="1" customWidth="1"/>
    <col min="2287" max="2287" width="4.5" style="1" customWidth="1"/>
    <col min="2288" max="2288" width="27.8984375" style="1" customWidth="1"/>
    <col min="2289" max="2289" width="33.3984375" style="1" customWidth="1"/>
    <col min="2290" max="2290" width="32.19921875" style="1" customWidth="1"/>
    <col min="2291" max="2291" width="27.3984375" style="1" customWidth="1"/>
    <col min="2292" max="2300" width="14" style="1" customWidth="1"/>
    <col min="2301" max="2541" width="8.19921875" style="1"/>
    <col min="2542" max="2542" width="5.09765625" style="1" customWidth="1"/>
    <col min="2543" max="2543" width="4.5" style="1" customWidth="1"/>
    <col min="2544" max="2544" width="27.8984375" style="1" customWidth="1"/>
    <col min="2545" max="2545" width="33.3984375" style="1" customWidth="1"/>
    <col min="2546" max="2546" width="32.19921875" style="1" customWidth="1"/>
    <col min="2547" max="2547" width="27.3984375" style="1" customWidth="1"/>
    <col min="2548" max="2556" width="14" style="1" customWidth="1"/>
    <col min="2557" max="2797" width="8.19921875" style="1"/>
    <col min="2798" max="2798" width="5.09765625" style="1" customWidth="1"/>
    <col min="2799" max="2799" width="4.5" style="1" customWidth="1"/>
    <col min="2800" max="2800" width="27.8984375" style="1" customWidth="1"/>
    <col min="2801" max="2801" width="33.3984375" style="1" customWidth="1"/>
    <col min="2802" max="2802" width="32.19921875" style="1" customWidth="1"/>
    <col min="2803" max="2803" width="27.3984375" style="1" customWidth="1"/>
    <col min="2804" max="2812" width="14" style="1" customWidth="1"/>
    <col min="2813" max="3053" width="8.19921875" style="1"/>
    <col min="3054" max="3054" width="5.09765625" style="1" customWidth="1"/>
    <col min="3055" max="3055" width="4.5" style="1" customWidth="1"/>
    <col min="3056" max="3056" width="27.8984375" style="1" customWidth="1"/>
    <col min="3057" max="3057" width="33.3984375" style="1" customWidth="1"/>
    <col min="3058" max="3058" width="32.19921875" style="1" customWidth="1"/>
    <col min="3059" max="3059" width="27.3984375" style="1" customWidth="1"/>
    <col min="3060" max="3068" width="14" style="1" customWidth="1"/>
    <col min="3069" max="3309" width="8.19921875" style="1"/>
    <col min="3310" max="3310" width="5.09765625" style="1" customWidth="1"/>
    <col min="3311" max="3311" width="4.5" style="1" customWidth="1"/>
    <col min="3312" max="3312" width="27.8984375" style="1" customWidth="1"/>
    <col min="3313" max="3313" width="33.3984375" style="1" customWidth="1"/>
    <col min="3314" max="3314" width="32.19921875" style="1" customWidth="1"/>
    <col min="3315" max="3315" width="27.3984375" style="1" customWidth="1"/>
    <col min="3316" max="3324" width="14" style="1" customWidth="1"/>
    <col min="3325" max="3565" width="8.19921875" style="1"/>
    <col min="3566" max="3566" width="5.09765625" style="1" customWidth="1"/>
    <col min="3567" max="3567" width="4.5" style="1" customWidth="1"/>
    <col min="3568" max="3568" width="27.8984375" style="1" customWidth="1"/>
    <col min="3569" max="3569" width="33.3984375" style="1" customWidth="1"/>
    <col min="3570" max="3570" width="32.19921875" style="1" customWidth="1"/>
    <col min="3571" max="3571" width="27.3984375" style="1" customWidth="1"/>
    <col min="3572" max="3580" width="14" style="1" customWidth="1"/>
    <col min="3581" max="3821" width="8.19921875" style="1"/>
    <col min="3822" max="3822" width="5.09765625" style="1" customWidth="1"/>
    <col min="3823" max="3823" width="4.5" style="1" customWidth="1"/>
    <col min="3824" max="3824" width="27.8984375" style="1" customWidth="1"/>
    <col min="3825" max="3825" width="33.3984375" style="1" customWidth="1"/>
    <col min="3826" max="3826" width="32.19921875" style="1" customWidth="1"/>
    <col min="3827" max="3827" width="27.3984375" style="1" customWidth="1"/>
    <col min="3828" max="3836" width="14" style="1" customWidth="1"/>
    <col min="3837" max="4077" width="8.19921875" style="1"/>
    <col min="4078" max="4078" width="5.09765625" style="1" customWidth="1"/>
    <col min="4079" max="4079" width="4.5" style="1" customWidth="1"/>
    <col min="4080" max="4080" width="27.8984375" style="1" customWidth="1"/>
    <col min="4081" max="4081" width="33.3984375" style="1" customWidth="1"/>
    <col min="4082" max="4082" width="32.19921875" style="1" customWidth="1"/>
    <col min="4083" max="4083" width="27.3984375" style="1" customWidth="1"/>
    <col min="4084" max="4092" width="14" style="1" customWidth="1"/>
    <col min="4093" max="4333" width="8.19921875" style="1"/>
    <col min="4334" max="4334" width="5.09765625" style="1" customWidth="1"/>
    <col min="4335" max="4335" width="4.5" style="1" customWidth="1"/>
    <col min="4336" max="4336" width="27.8984375" style="1" customWidth="1"/>
    <col min="4337" max="4337" width="33.3984375" style="1" customWidth="1"/>
    <col min="4338" max="4338" width="32.19921875" style="1" customWidth="1"/>
    <col min="4339" max="4339" width="27.3984375" style="1" customWidth="1"/>
    <col min="4340" max="4348" width="14" style="1" customWidth="1"/>
    <col min="4349" max="4589" width="8.19921875" style="1"/>
    <col min="4590" max="4590" width="5.09765625" style="1" customWidth="1"/>
    <col min="4591" max="4591" width="4.5" style="1" customWidth="1"/>
    <col min="4592" max="4592" width="27.8984375" style="1" customWidth="1"/>
    <col min="4593" max="4593" width="33.3984375" style="1" customWidth="1"/>
    <col min="4594" max="4594" width="32.19921875" style="1" customWidth="1"/>
    <col min="4595" max="4595" width="27.3984375" style="1" customWidth="1"/>
    <col min="4596" max="4604" width="14" style="1" customWidth="1"/>
    <col min="4605" max="4845" width="8.19921875" style="1"/>
    <col min="4846" max="4846" width="5.09765625" style="1" customWidth="1"/>
    <col min="4847" max="4847" width="4.5" style="1" customWidth="1"/>
    <col min="4848" max="4848" width="27.8984375" style="1" customWidth="1"/>
    <col min="4849" max="4849" width="33.3984375" style="1" customWidth="1"/>
    <col min="4850" max="4850" width="32.19921875" style="1" customWidth="1"/>
    <col min="4851" max="4851" width="27.3984375" style="1" customWidth="1"/>
    <col min="4852" max="4860" width="14" style="1" customWidth="1"/>
    <col min="4861" max="5101" width="8.19921875" style="1"/>
    <col min="5102" max="5102" width="5.09765625" style="1" customWidth="1"/>
    <col min="5103" max="5103" width="4.5" style="1" customWidth="1"/>
    <col min="5104" max="5104" width="27.8984375" style="1" customWidth="1"/>
    <col min="5105" max="5105" width="33.3984375" style="1" customWidth="1"/>
    <col min="5106" max="5106" width="32.19921875" style="1" customWidth="1"/>
    <col min="5107" max="5107" width="27.3984375" style="1" customWidth="1"/>
    <col min="5108" max="5116" width="14" style="1" customWidth="1"/>
    <col min="5117" max="5357" width="8.19921875" style="1"/>
    <col min="5358" max="5358" width="5.09765625" style="1" customWidth="1"/>
    <col min="5359" max="5359" width="4.5" style="1" customWidth="1"/>
    <col min="5360" max="5360" width="27.8984375" style="1" customWidth="1"/>
    <col min="5361" max="5361" width="33.3984375" style="1" customWidth="1"/>
    <col min="5362" max="5362" width="32.19921875" style="1" customWidth="1"/>
    <col min="5363" max="5363" width="27.3984375" style="1" customWidth="1"/>
    <col min="5364" max="5372" width="14" style="1" customWidth="1"/>
    <col min="5373" max="5613" width="8.19921875" style="1"/>
    <col min="5614" max="5614" width="5.09765625" style="1" customWidth="1"/>
    <col min="5615" max="5615" width="4.5" style="1" customWidth="1"/>
    <col min="5616" max="5616" width="27.8984375" style="1" customWidth="1"/>
    <col min="5617" max="5617" width="33.3984375" style="1" customWidth="1"/>
    <col min="5618" max="5618" width="32.19921875" style="1" customWidth="1"/>
    <col min="5619" max="5619" width="27.3984375" style="1" customWidth="1"/>
    <col min="5620" max="5628" width="14" style="1" customWidth="1"/>
    <col min="5629" max="5869" width="8.19921875" style="1"/>
    <col min="5870" max="5870" width="5.09765625" style="1" customWidth="1"/>
    <col min="5871" max="5871" width="4.5" style="1" customWidth="1"/>
    <col min="5872" max="5872" width="27.8984375" style="1" customWidth="1"/>
    <col min="5873" max="5873" width="33.3984375" style="1" customWidth="1"/>
    <col min="5874" max="5874" width="32.19921875" style="1" customWidth="1"/>
    <col min="5875" max="5875" width="27.3984375" style="1" customWidth="1"/>
    <col min="5876" max="5884" width="14" style="1" customWidth="1"/>
    <col min="5885" max="6125" width="8.19921875" style="1"/>
    <col min="6126" max="6126" width="5.09765625" style="1" customWidth="1"/>
    <col min="6127" max="6127" width="4.5" style="1" customWidth="1"/>
    <col min="6128" max="6128" width="27.8984375" style="1" customWidth="1"/>
    <col min="6129" max="6129" width="33.3984375" style="1" customWidth="1"/>
    <col min="6130" max="6130" width="32.19921875" style="1" customWidth="1"/>
    <col min="6131" max="6131" width="27.3984375" style="1" customWidth="1"/>
    <col min="6132" max="6140" width="14" style="1" customWidth="1"/>
    <col min="6141" max="6381" width="8.19921875" style="1"/>
    <col min="6382" max="6382" width="5.09765625" style="1" customWidth="1"/>
    <col min="6383" max="6383" width="4.5" style="1" customWidth="1"/>
    <col min="6384" max="6384" width="27.8984375" style="1" customWidth="1"/>
    <col min="6385" max="6385" width="33.3984375" style="1" customWidth="1"/>
    <col min="6386" max="6386" width="32.19921875" style="1" customWidth="1"/>
    <col min="6387" max="6387" width="27.3984375" style="1" customWidth="1"/>
    <col min="6388" max="6396" width="14" style="1" customWidth="1"/>
    <col min="6397" max="6637" width="8.19921875" style="1"/>
    <col min="6638" max="6638" width="5.09765625" style="1" customWidth="1"/>
    <col min="6639" max="6639" width="4.5" style="1" customWidth="1"/>
    <col min="6640" max="6640" width="27.8984375" style="1" customWidth="1"/>
    <col min="6641" max="6641" width="33.3984375" style="1" customWidth="1"/>
    <col min="6642" max="6642" width="32.19921875" style="1" customWidth="1"/>
    <col min="6643" max="6643" width="27.3984375" style="1" customWidth="1"/>
    <col min="6644" max="6652" width="14" style="1" customWidth="1"/>
    <col min="6653" max="6893" width="8.19921875" style="1"/>
    <col min="6894" max="6894" width="5.09765625" style="1" customWidth="1"/>
    <col min="6895" max="6895" width="4.5" style="1" customWidth="1"/>
    <col min="6896" max="6896" width="27.8984375" style="1" customWidth="1"/>
    <col min="6897" max="6897" width="33.3984375" style="1" customWidth="1"/>
    <col min="6898" max="6898" width="32.19921875" style="1" customWidth="1"/>
    <col min="6899" max="6899" width="27.3984375" style="1" customWidth="1"/>
    <col min="6900" max="6908" width="14" style="1" customWidth="1"/>
    <col min="6909" max="7149" width="8.19921875" style="1"/>
    <col min="7150" max="7150" width="5.09765625" style="1" customWidth="1"/>
    <col min="7151" max="7151" width="4.5" style="1" customWidth="1"/>
    <col min="7152" max="7152" width="27.8984375" style="1" customWidth="1"/>
    <col min="7153" max="7153" width="33.3984375" style="1" customWidth="1"/>
    <col min="7154" max="7154" width="32.19921875" style="1" customWidth="1"/>
    <col min="7155" max="7155" width="27.3984375" style="1" customWidth="1"/>
    <col min="7156" max="7164" width="14" style="1" customWidth="1"/>
    <col min="7165" max="7405" width="8.19921875" style="1"/>
    <col min="7406" max="7406" width="5.09765625" style="1" customWidth="1"/>
    <col min="7407" max="7407" width="4.5" style="1" customWidth="1"/>
    <col min="7408" max="7408" width="27.8984375" style="1" customWidth="1"/>
    <col min="7409" max="7409" width="33.3984375" style="1" customWidth="1"/>
    <col min="7410" max="7410" width="32.19921875" style="1" customWidth="1"/>
    <col min="7411" max="7411" width="27.3984375" style="1" customWidth="1"/>
    <col min="7412" max="7420" width="14" style="1" customWidth="1"/>
    <col min="7421" max="7661" width="8.19921875" style="1"/>
    <col min="7662" max="7662" width="5.09765625" style="1" customWidth="1"/>
    <col min="7663" max="7663" width="4.5" style="1" customWidth="1"/>
    <col min="7664" max="7664" width="27.8984375" style="1" customWidth="1"/>
    <col min="7665" max="7665" width="33.3984375" style="1" customWidth="1"/>
    <col min="7666" max="7666" width="32.19921875" style="1" customWidth="1"/>
    <col min="7667" max="7667" width="27.3984375" style="1" customWidth="1"/>
    <col min="7668" max="7676" width="14" style="1" customWidth="1"/>
    <col min="7677" max="7917" width="8.19921875" style="1"/>
    <col min="7918" max="7918" width="5.09765625" style="1" customWidth="1"/>
    <col min="7919" max="7919" width="4.5" style="1" customWidth="1"/>
    <col min="7920" max="7920" width="27.8984375" style="1" customWidth="1"/>
    <col min="7921" max="7921" width="33.3984375" style="1" customWidth="1"/>
    <col min="7922" max="7922" width="32.19921875" style="1" customWidth="1"/>
    <col min="7923" max="7923" width="27.3984375" style="1" customWidth="1"/>
    <col min="7924" max="7932" width="14" style="1" customWidth="1"/>
    <col min="7933" max="8173" width="8.19921875" style="1"/>
    <col min="8174" max="8174" width="5.09765625" style="1" customWidth="1"/>
    <col min="8175" max="8175" width="4.5" style="1" customWidth="1"/>
    <col min="8176" max="8176" width="27.8984375" style="1" customWidth="1"/>
    <col min="8177" max="8177" width="33.3984375" style="1" customWidth="1"/>
    <col min="8178" max="8178" width="32.19921875" style="1" customWidth="1"/>
    <col min="8179" max="8179" width="27.3984375" style="1" customWidth="1"/>
    <col min="8180" max="8188" width="14" style="1" customWidth="1"/>
    <col min="8189" max="8429" width="8.19921875" style="1"/>
    <col min="8430" max="8430" width="5.09765625" style="1" customWidth="1"/>
    <col min="8431" max="8431" width="4.5" style="1" customWidth="1"/>
    <col min="8432" max="8432" width="27.8984375" style="1" customWidth="1"/>
    <col min="8433" max="8433" width="33.3984375" style="1" customWidth="1"/>
    <col min="8434" max="8434" width="32.19921875" style="1" customWidth="1"/>
    <col min="8435" max="8435" width="27.3984375" style="1" customWidth="1"/>
    <col min="8436" max="8444" width="14" style="1" customWidth="1"/>
    <col min="8445" max="8685" width="8.19921875" style="1"/>
    <col min="8686" max="8686" width="5.09765625" style="1" customWidth="1"/>
    <col min="8687" max="8687" width="4.5" style="1" customWidth="1"/>
    <col min="8688" max="8688" width="27.8984375" style="1" customWidth="1"/>
    <col min="8689" max="8689" width="33.3984375" style="1" customWidth="1"/>
    <col min="8690" max="8690" width="32.19921875" style="1" customWidth="1"/>
    <col min="8691" max="8691" width="27.3984375" style="1" customWidth="1"/>
    <col min="8692" max="8700" width="14" style="1" customWidth="1"/>
    <col min="8701" max="8941" width="8.19921875" style="1"/>
    <col min="8942" max="8942" width="5.09765625" style="1" customWidth="1"/>
    <col min="8943" max="8943" width="4.5" style="1" customWidth="1"/>
    <col min="8944" max="8944" width="27.8984375" style="1" customWidth="1"/>
    <col min="8945" max="8945" width="33.3984375" style="1" customWidth="1"/>
    <col min="8946" max="8946" width="32.19921875" style="1" customWidth="1"/>
    <col min="8947" max="8947" width="27.3984375" style="1" customWidth="1"/>
    <col min="8948" max="8956" width="14" style="1" customWidth="1"/>
    <col min="8957" max="9197" width="8.19921875" style="1"/>
    <col min="9198" max="9198" width="5.09765625" style="1" customWidth="1"/>
    <col min="9199" max="9199" width="4.5" style="1" customWidth="1"/>
    <col min="9200" max="9200" width="27.8984375" style="1" customWidth="1"/>
    <col min="9201" max="9201" width="33.3984375" style="1" customWidth="1"/>
    <col min="9202" max="9202" width="32.19921875" style="1" customWidth="1"/>
    <col min="9203" max="9203" width="27.3984375" style="1" customWidth="1"/>
    <col min="9204" max="9212" width="14" style="1" customWidth="1"/>
    <col min="9213" max="9453" width="8.19921875" style="1"/>
    <col min="9454" max="9454" width="5.09765625" style="1" customWidth="1"/>
    <col min="9455" max="9455" width="4.5" style="1" customWidth="1"/>
    <col min="9456" max="9456" width="27.8984375" style="1" customWidth="1"/>
    <col min="9457" max="9457" width="33.3984375" style="1" customWidth="1"/>
    <col min="9458" max="9458" width="32.19921875" style="1" customWidth="1"/>
    <col min="9459" max="9459" width="27.3984375" style="1" customWidth="1"/>
    <col min="9460" max="9468" width="14" style="1" customWidth="1"/>
    <col min="9469" max="9709" width="8.19921875" style="1"/>
    <col min="9710" max="9710" width="5.09765625" style="1" customWidth="1"/>
    <col min="9711" max="9711" width="4.5" style="1" customWidth="1"/>
    <col min="9712" max="9712" width="27.8984375" style="1" customWidth="1"/>
    <col min="9713" max="9713" width="33.3984375" style="1" customWidth="1"/>
    <col min="9714" max="9714" width="32.19921875" style="1" customWidth="1"/>
    <col min="9715" max="9715" width="27.3984375" style="1" customWidth="1"/>
    <col min="9716" max="9724" width="14" style="1" customWidth="1"/>
    <col min="9725" max="9965" width="8.19921875" style="1"/>
    <col min="9966" max="9966" width="5.09765625" style="1" customWidth="1"/>
    <col min="9967" max="9967" width="4.5" style="1" customWidth="1"/>
    <col min="9968" max="9968" width="27.8984375" style="1" customWidth="1"/>
    <col min="9969" max="9969" width="33.3984375" style="1" customWidth="1"/>
    <col min="9970" max="9970" width="32.19921875" style="1" customWidth="1"/>
    <col min="9971" max="9971" width="27.3984375" style="1" customWidth="1"/>
    <col min="9972" max="9980" width="14" style="1" customWidth="1"/>
    <col min="9981" max="10221" width="8.19921875" style="1"/>
    <col min="10222" max="10222" width="5.09765625" style="1" customWidth="1"/>
    <col min="10223" max="10223" width="4.5" style="1" customWidth="1"/>
    <col min="10224" max="10224" width="27.8984375" style="1" customWidth="1"/>
    <col min="10225" max="10225" width="33.3984375" style="1" customWidth="1"/>
    <col min="10226" max="10226" width="32.19921875" style="1" customWidth="1"/>
    <col min="10227" max="10227" width="27.3984375" style="1" customWidth="1"/>
    <col min="10228" max="10236" width="14" style="1" customWidth="1"/>
    <col min="10237" max="10477" width="8.19921875" style="1"/>
    <col min="10478" max="10478" width="5.09765625" style="1" customWidth="1"/>
    <col min="10479" max="10479" width="4.5" style="1" customWidth="1"/>
    <col min="10480" max="10480" width="27.8984375" style="1" customWidth="1"/>
    <col min="10481" max="10481" width="33.3984375" style="1" customWidth="1"/>
    <col min="10482" max="10482" width="32.19921875" style="1" customWidth="1"/>
    <col min="10483" max="10483" width="27.3984375" style="1" customWidth="1"/>
    <col min="10484" max="10492" width="14" style="1" customWidth="1"/>
    <col min="10493" max="10733" width="8.19921875" style="1"/>
    <col min="10734" max="10734" width="5.09765625" style="1" customWidth="1"/>
    <col min="10735" max="10735" width="4.5" style="1" customWidth="1"/>
    <col min="10736" max="10736" width="27.8984375" style="1" customWidth="1"/>
    <col min="10737" max="10737" width="33.3984375" style="1" customWidth="1"/>
    <col min="10738" max="10738" width="32.19921875" style="1" customWidth="1"/>
    <col min="10739" max="10739" width="27.3984375" style="1" customWidth="1"/>
    <col min="10740" max="10748" width="14" style="1" customWidth="1"/>
    <col min="10749" max="10989" width="8.19921875" style="1"/>
    <col min="10990" max="10990" width="5.09765625" style="1" customWidth="1"/>
    <col min="10991" max="10991" width="4.5" style="1" customWidth="1"/>
    <col min="10992" max="10992" width="27.8984375" style="1" customWidth="1"/>
    <col min="10993" max="10993" width="33.3984375" style="1" customWidth="1"/>
    <col min="10994" max="10994" width="32.19921875" style="1" customWidth="1"/>
    <col min="10995" max="10995" width="27.3984375" style="1" customWidth="1"/>
    <col min="10996" max="11004" width="14" style="1" customWidth="1"/>
    <col min="11005" max="11245" width="8.19921875" style="1"/>
    <col min="11246" max="11246" width="5.09765625" style="1" customWidth="1"/>
    <col min="11247" max="11247" width="4.5" style="1" customWidth="1"/>
    <col min="11248" max="11248" width="27.8984375" style="1" customWidth="1"/>
    <col min="11249" max="11249" width="33.3984375" style="1" customWidth="1"/>
    <col min="11250" max="11250" width="32.19921875" style="1" customWidth="1"/>
    <col min="11251" max="11251" width="27.3984375" style="1" customWidth="1"/>
    <col min="11252" max="11260" width="14" style="1" customWidth="1"/>
    <col min="11261" max="11501" width="8.19921875" style="1"/>
    <col min="11502" max="11502" width="5.09765625" style="1" customWidth="1"/>
    <col min="11503" max="11503" width="4.5" style="1" customWidth="1"/>
    <col min="11504" max="11504" width="27.8984375" style="1" customWidth="1"/>
    <col min="11505" max="11505" width="33.3984375" style="1" customWidth="1"/>
    <col min="11506" max="11506" width="32.19921875" style="1" customWidth="1"/>
    <col min="11507" max="11507" width="27.3984375" style="1" customWidth="1"/>
    <col min="11508" max="11516" width="14" style="1" customWidth="1"/>
    <col min="11517" max="11757" width="8.19921875" style="1"/>
    <col min="11758" max="11758" width="5.09765625" style="1" customWidth="1"/>
    <col min="11759" max="11759" width="4.5" style="1" customWidth="1"/>
    <col min="11760" max="11760" width="27.8984375" style="1" customWidth="1"/>
    <col min="11761" max="11761" width="33.3984375" style="1" customWidth="1"/>
    <col min="11762" max="11762" width="32.19921875" style="1" customWidth="1"/>
    <col min="11763" max="11763" width="27.3984375" style="1" customWidth="1"/>
    <col min="11764" max="11772" width="14" style="1" customWidth="1"/>
    <col min="11773" max="12013" width="8.19921875" style="1"/>
    <col min="12014" max="12014" width="5.09765625" style="1" customWidth="1"/>
    <col min="12015" max="12015" width="4.5" style="1" customWidth="1"/>
    <col min="12016" max="12016" width="27.8984375" style="1" customWidth="1"/>
    <col min="12017" max="12017" width="33.3984375" style="1" customWidth="1"/>
    <col min="12018" max="12018" width="32.19921875" style="1" customWidth="1"/>
    <col min="12019" max="12019" width="27.3984375" style="1" customWidth="1"/>
    <col min="12020" max="12028" width="14" style="1" customWidth="1"/>
    <col min="12029" max="12269" width="8.19921875" style="1"/>
    <col min="12270" max="12270" width="5.09765625" style="1" customWidth="1"/>
    <col min="12271" max="12271" width="4.5" style="1" customWidth="1"/>
    <col min="12272" max="12272" width="27.8984375" style="1" customWidth="1"/>
    <col min="12273" max="12273" width="33.3984375" style="1" customWidth="1"/>
    <col min="12274" max="12274" width="32.19921875" style="1" customWidth="1"/>
    <col min="12275" max="12275" width="27.3984375" style="1" customWidth="1"/>
    <col min="12276" max="12284" width="14" style="1" customWidth="1"/>
    <col min="12285" max="12525" width="8.19921875" style="1"/>
    <col min="12526" max="12526" width="5.09765625" style="1" customWidth="1"/>
    <col min="12527" max="12527" width="4.5" style="1" customWidth="1"/>
    <col min="12528" max="12528" width="27.8984375" style="1" customWidth="1"/>
    <col min="12529" max="12529" width="33.3984375" style="1" customWidth="1"/>
    <col min="12530" max="12530" width="32.19921875" style="1" customWidth="1"/>
    <col min="12531" max="12531" width="27.3984375" style="1" customWidth="1"/>
    <col min="12532" max="12540" width="14" style="1" customWidth="1"/>
    <col min="12541" max="12781" width="8.19921875" style="1"/>
    <col min="12782" max="12782" width="5.09765625" style="1" customWidth="1"/>
    <col min="12783" max="12783" width="4.5" style="1" customWidth="1"/>
    <col min="12784" max="12784" width="27.8984375" style="1" customWidth="1"/>
    <col min="12785" max="12785" width="33.3984375" style="1" customWidth="1"/>
    <col min="12786" max="12786" width="32.19921875" style="1" customWidth="1"/>
    <col min="12787" max="12787" width="27.3984375" style="1" customWidth="1"/>
    <col min="12788" max="12796" width="14" style="1" customWidth="1"/>
    <col min="12797" max="13037" width="8.19921875" style="1"/>
    <col min="13038" max="13038" width="5.09765625" style="1" customWidth="1"/>
    <col min="13039" max="13039" width="4.5" style="1" customWidth="1"/>
    <col min="13040" max="13040" width="27.8984375" style="1" customWidth="1"/>
    <col min="13041" max="13041" width="33.3984375" style="1" customWidth="1"/>
    <col min="13042" max="13042" width="32.19921875" style="1" customWidth="1"/>
    <col min="13043" max="13043" width="27.3984375" style="1" customWidth="1"/>
    <col min="13044" max="13052" width="14" style="1" customWidth="1"/>
    <col min="13053" max="13293" width="8.19921875" style="1"/>
    <col min="13294" max="13294" width="5.09765625" style="1" customWidth="1"/>
    <col min="13295" max="13295" width="4.5" style="1" customWidth="1"/>
    <col min="13296" max="13296" width="27.8984375" style="1" customWidth="1"/>
    <col min="13297" max="13297" width="33.3984375" style="1" customWidth="1"/>
    <col min="13298" max="13298" width="32.19921875" style="1" customWidth="1"/>
    <col min="13299" max="13299" width="27.3984375" style="1" customWidth="1"/>
    <col min="13300" max="13308" width="14" style="1" customWidth="1"/>
    <col min="13309" max="13549" width="8.19921875" style="1"/>
    <col min="13550" max="13550" width="5.09765625" style="1" customWidth="1"/>
    <col min="13551" max="13551" width="4.5" style="1" customWidth="1"/>
    <col min="13552" max="13552" width="27.8984375" style="1" customWidth="1"/>
    <col min="13553" max="13553" width="33.3984375" style="1" customWidth="1"/>
    <col min="13554" max="13554" width="32.19921875" style="1" customWidth="1"/>
    <col min="13555" max="13555" width="27.3984375" style="1" customWidth="1"/>
    <col min="13556" max="13564" width="14" style="1" customWidth="1"/>
    <col min="13565" max="13805" width="8.19921875" style="1"/>
    <col min="13806" max="13806" width="5.09765625" style="1" customWidth="1"/>
    <col min="13807" max="13807" width="4.5" style="1" customWidth="1"/>
    <col min="13808" max="13808" width="27.8984375" style="1" customWidth="1"/>
    <col min="13809" max="13809" width="33.3984375" style="1" customWidth="1"/>
    <col min="13810" max="13810" width="32.19921875" style="1" customWidth="1"/>
    <col min="13811" max="13811" width="27.3984375" style="1" customWidth="1"/>
    <col min="13812" max="13820" width="14" style="1" customWidth="1"/>
    <col min="13821" max="14061" width="8.19921875" style="1"/>
    <col min="14062" max="14062" width="5.09765625" style="1" customWidth="1"/>
    <col min="14063" max="14063" width="4.5" style="1" customWidth="1"/>
    <col min="14064" max="14064" width="27.8984375" style="1" customWidth="1"/>
    <col min="14065" max="14065" width="33.3984375" style="1" customWidth="1"/>
    <col min="14066" max="14066" width="32.19921875" style="1" customWidth="1"/>
    <col min="14067" max="14067" width="27.3984375" style="1" customWidth="1"/>
    <col min="14068" max="14076" width="14" style="1" customWidth="1"/>
    <col min="14077" max="14317" width="8.19921875" style="1"/>
    <col min="14318" max="14318" width="5.09765625" style="1" customWidth="1"/>
    <col min="14319" max="14319" width="4.5" style="1" customWidth="1"/>
    <col min="14320" max="14320" width="27.8984375" style="1" customWidth="1"/>
    <col min="14321" max="14321" width="33.3984375" style="1" customWidth="1"/>
    <col min="14322" max="14322" width="32.19921875" style="1" customWidth="1"/>
    <col min="14323" max="14323" width="27.3984375" style="1" customWidth="1"/>
    <col min="14324" max="14332" width="14" style="1" customWidth="1"/>
    <col min="14333" max="14573" width="8.19921875" style="1"/>
    <col min="14574" max="14574" width="5.09765625" style="1" customWidth="1"/>
    <col min="14575" max="14575" width="4.5" style="1" customWidth="1"/>
    <col min="14576" max="14576" width="27.8984375" style="1" customWidth="1"/>
    <col min="14577" max="14577" width="33.3984375" style="1" customWidth="1"/>
    <col min="14578" max="14578" width="32.19921875" style="1" customWidth="1"/>
    <col min="14579" max="14579" width="27.3984375" style="1" customWidth="1"/>
    <col min="14580" max="14588" width="14" style="1" customWidth="1"/>
    <col min="14589" max="14829" width="8.19921875" style="1"/>
    <col min="14830" max="14830" width="5.09765625" style="1" customWidth="1"/>
    <col min="14831" max="14831" width="4.5" style="1" customWidth="1"/>
    <col min="14832" max="14832" width="27.8984375" style="1" customWidth="1"/>
    <col min="14833" max="14833" width="33.3984375" style="1" customWidth="1"/>
    <col min="14834" max="14834" width="32.19921875" style="1" customWidth="1"/>
    <col min="14835" max="14835" width="27.3984375" style="1" customWidth="1"/>
    <col min="14836" max="14844" width="14" style="1" customWidth="1"/>
    <col min="14845" max="15085" width="8.19921875" style="1"/>
    <col min="15086" max="15086" width="5.09765625" style="1" customWidth="1"/>
    <col min="15087" max="15087" width="4.5" style="1" customWidth="1"/>
    <col min="15088" max="15088" width="27.8984375" style="1" customWidth="1"/>
    <col min="15089" max="15089" width="33.3984375" style="1" customWidth="1"/>
    <col min="15090" max="15090" width="32.19921875" style="1" customWidth="1"/>
    <col min="15091" max="15091" width="27.3984375" style="1" customWidth="1"/>
    <col min="15092" max="15100" width="14" style="1" customWidth="1"/>
    <col min="15101" max="15341" width="8.19921875" style="1"/>
    <col min="15342" max="15342" width="5.09765625" style="1" customWidth="1"/>
    <col min="15343" max="15343" width="4.5" style="1" customWidth="1"/>
    <col min="15344" max="15344" width="27.8984375" style="1" customWidth="1"/>
    <col min="15345" max="15345" width="33.3984375" style="1" customWidth="1"/>
    <col min="15346" max="15346" width="32.19921875" style="1" customWidth="1"/>
    <col min="15347" max="15347" width="27.3984375" style="1" customWidth="1"/>
    <col min="15348" max="15356" width="14" style="1" customWidth="1"/>
    <col min="15357" max="15597" width="8.19921875" style="1"/>
    <col min="15598" max="15598" width="5.09765625" style="1" customWidth="1"/>
    <col min="15599" max="15599" width="4.5" style="1" customWidth="1"/>
    <col min="15600" max="15600" width="27.8984375" style="1" customWidth="1"/>
    <col min="15601" max="15601" width="33.3984375" style="1" customWidth="1"/>
    <col min="15602" max="15602" width="32.19921875" style="1" customWidth="1"/>
    <col min="15603" max="15603" width="27.3984375" style="1" customWidth="1"/>
    <col min="15604" max="15612" width="14" style="1" customWidth="1"/>
    <col min="15613" max="15853" width="8.19921875" style="1"/>
    <col min="15854" max="15854" width="5.09765625" style="1" customWidth="1"/>
    <col min="15855" max="15855" width="4.5" style="1" customWidth="1"/>
    <col min="15856" max="15856" width="27.8984375" style="1" customWidth="1"/>
    <col min="15857" max="15857" width="33.3984375" style="1" customWidth="1"/>
    <col min="15858" max="15858" width="32.19921875" style="1" customWidth="1"/>
    <col min="15859" max="15859" width="27.3984375" style="1" customWidth="1"/>
    <col min="15860" max="15868" width="14" style="1" customWidth="1"/>
    <col min="15869" max="16109" width="8.19921875" style="1"/>
    <col min="16110" max="16110" width="5.09765625" style="1" customWidth="1"/>
    <col min="16111" max="16111" width="4.5" style="1" customWidth="1"/>
    <col min="16112" max="16112" width="27.8984375" style="1" customWidth="1"/>
    <col min="16113" max="16113" width="33.3984375" style="1" customWidth="1"/>
    <col min="16114" max="16114" width="32.19921875" style="1" customWidth="1"/>
    <col min="16115" max="16115" width="27.3984375" style="1" customWidth="1"/>
    <col min="16116" max="16124" width="14" style="1" customWidth="1"/>
    <col min="16125" max="16384" width="8.19921875" style="1"/>
  </cols>
  <sheetData>
    <row r="1" spans="1:9" ht="60" customHeight="1">
      <c r="A1" s="3"/>
      <c r="B1" s="3"/>
      <c r="C1" s="3"/>
      <c r="D1" s="3"/>
      <c r="E1" s="3"/>
      <c r="F1" s="3"/>
      <c r="G1" s="32"/>
      <c r="I1" s="32"/>
    </row>
    <row r="2" spans="1:9" s="32" customFormat="1" ht="13.5" customHeight="1">
      <c r="A2" s="3"/>
      <c r="B2" s="4" t="s">
        <v>13</v>
      </c>
      <c r="D2" s="38"/>
      <c r="E2" s="3"/>
      <c r="F2" s="3"/>
    </row>
    <row r="3" spans="1:9">
      <c r="A3" s="5"/>
      <c r="B3" s="6"/>
      <c r="C3" s="7"/>
      <c r="D3" s="8"/>
      <c r="E3" s="8"/>
      <c r="F3" s="8"/>
      <c r="G3" s="32"/>
      <c r="I3" s="32"/>
    </row>
    <row r="4" spans="1:9" s="9" customFormat="1" ht="13.5" customHeight="1">
      <c r="A4" s="5"/>
      <c r="B4" s="91" t="s">
        <v>14</v>
      </c>
      <c r="C4" s="92"/>
      <c r="D4" s="92"/>
      <c r="E4" s="92"/>
      <c r="F4" s="92"/>
      <c r="G4" s="92"/>
      <c r="H4" s="92"/>
      <c r="I4" s="93"/>
    </row>
    <row r="5" spans="1:9" s="9" customFormat="1" ht="352.2" customHeight="1">
      <c r="A5" s="5"/>
      <c r="B5" s="88" t="s">
        <v>76</v>
      </c>
      <c r="C5" s="89"/>
      <c r="D5" s="89"/>
      <c r="E5" s="89"/>
      <c r="F5" s="89"/>
      <c r="G5" s="89"/>
      <c r="H5" s="89"/>
      <c r="I5" s="90"/>
    </row>
    <row r="6" spans="1:9">
      <c r="A6" s="5"/>
      <c r="B6" s="10"/>
      <c r="C6" s="10"/>
      <c r="D6" s="10"/>
      <c r="E6" s="10"/>
      <c r="F6" s="10"/>
      <c r="G6" s="32"/>
      <c r="I6" s="32"/>
    </row>
    <row r="7" spans="1:9" ht="13.8">
      <c r="A7" s="5"/>
      <c r="B7" s="83" t="s">
        <v>15</v>
      </c>
      <c r="C7" s="84"/>
      <c r="D7" s="84"/>
      <c r="E7" s="84"/>
      <c r="F7" s="84"/>
      <c r="G7" s="84"/>
      <c r="H7" s="84"/>
      <c r="I7" s="85"/>
    </row>
    <row r="8" spans="1:9">
      <c r="A8" s="5"/>
      <c r="B8" s="28" t="s">
        <v>16</v>
      </c>
      <c r="C8" s="28" t="s">
        <v>17</v>
      </c>
      <c r="D8" s="28" t="s">
        <v>18</v>
      </c>
      <c r="E8" s="28" t="s">
        <v>19</v>
      </c>
      <c r="F8" s="52"/>
      <c r="G8" s="29" t="s">
        <v>20</v>
      </c>
      <c r="H8" s="29" t="s">
        <v>67</v>
      </c>
      <c r="I8" s="29" t="s">
        <v>21</v>
      </c>
    </row>
    <row r="9" spans="1:9" s="32" customFormat="1" ht="26.4">
      <c r="A9" s="5"/>
      <c r="B9" s="11" t="s">
        <v>22</v>
      </c>
      <c r="C9" s="26" t="s">
        <v>15</v>
      </c>
      <c r="D9" s="35" t="s">
        <v>64</v>
      </c>
      <c r="E9" s="23" t="s">
        <v>23</v>
      </c>
      <c r="F9" s="24"/>
      <c r="G9" s="33">
        <v>0</v>
      </c>
      <c r="H9" s="36">
        <f>G9</f>
        <v>0</v>
      </c>
      <c r="I9" s="37">
        <v>1</v>
      </c>
    </row>
    <row r="10" spans="1:9" s="32" customFormat="1">
      <c r="A10" s="5"/>
      <c r="B10" s="10"/>
      <c r="C10" s="27"/>
      <c r="D10" s="16"/>
      <c r="E10" s="10"/>
      <c r="F10" s="21"/>
      <c r="G10" s="43"/>
      <c r="H10" s="43"/>
      <c r="I10" s="42"/>
    </row>
    <row r="11" spans="1:9" s="32" customFormat="1" ht="13.8">
      <c r="A11" s="5"/>
      <c r="B11" s="83" t="s">
        <v>24</v>
      </c>
      <c r="C11" s="84"/>
      <c r="D11" s="84"/>
      <c r="E11" s="84"/>
      <c r="F11" s="84"/>
      <c r="G11" s="84"/>
      <c r="H11" s="84"/>
      <c r="I11" s="85"/>
    </row>
    <row r="12" spans="1:9" s="32" customFormat="1">
      <c r="A12" s="5"/>
      <c r="B12" s="28" t="s">
        <v>16</v>
      </c>
      <c r="C12" s="28" t="s">
        <v>17</v>
      </c>
      <c r="D12" s="28" t="s">
        <v>18</v>
      </c>
      <c r="E12" s="28" t="s">
        <v>19</v>
      </c>
      <c r="F12" s="52"/>
      <c r="G12" s="29" t="s">
        <v>20</v>
      </c>
      <c r="H12" s="29" t="s">
        <v>67</v>
      </c>
      <c r="I12" s="29" t="s">
        <v>21</v>
      </c>
    </row>
    <row r="13" spans="1:9" s="32" customFormat="1" ht="88.2" customHeight="1">
      <c r="A13" s="5"/>
      <c r="B13" s="11" t="s">
        <v>29</v>
      </c>
      <c r="C13" s="26" t="s">
        <v>24</v>
      </c>
      <c r="D13" s="35" t="s">
        <v>25</v>
      </c>
      <c r="E13" s="23" t="s">
        <v>26</v>
      </c>
      <c r="F13" s="24"/>
      <c r="G13" s="33">
        <v>0</v>
      </c>
      <c r="H13" s="36">
        <f>G13</f>
        <v>0</v>
      </c>
      <c r="I13" s="37">
        <v>60</v>
      </c>
    </row>
    <row r="14" spans="1:9" s="13" customFormat="1">
      <c r="A14" s="12"/>
      <c r="B14" s="10"/>
      <c r="C14" s="27"/>
      <c r="D14" s="16"/>
      <c r="E14" s="10"/>
      <c r="F14" s="21"/>
      <c r="G14" s="22"/>
      <c r="H14" s="22"/>
    </row>
    <row r="15" spans="1:9" s="13" customFormat="1" ht="13.95" customHeight="1">
      <c r="A15" s="12"/>
      <c r="B15" s="83" t="s">
        <v>68</v>
      </c>
      <c r="C15" s="84"/>
      <c r="D15" s="84"/>
      <c r="E15" s="84"/>
      <c r="F15" s="84"/>
      <c r="G15" s="84"/>
      <c r="H15" s="84"/>
      <c r="I15" s="85"/>
    </row>
    <row r="16" spans="1:9" s="13" customFormat="1" ht="13.2" customHeight="1">
      <c r="A16" s="12"/>
      <c r="B16" s="31" t="s">
        <v>16</v>
      </c>
      <c r="C16" s="31" t="s">
        <v>27</v>
      </c>
      <c r="D16" s="31" t="s">
        <v>18</v>
      </c>
      <c r="E16" s="30" t="s">
        <v>19</v>
      </c>
      <c r="F16" s="52"/>
      <c r="G16" s="39" t="s">
        <v>28</v>
      </c>
      <c r="H16" s="29" t="s">
        <v>67</v>
      </c>
      <c r="I16" s="39" t="s">
        <v>21</v>
      </c>
    </row>
    <row r="17" spans="1:9" s="13" customFormat="1" ht="39.6">
      <c r="A17" s="12"/>
      <c r="B17" s="77" t="s">
        <v>41</v>
      </c>
      <c r="C17" s="40" t="s">
        <v>30</v>
      </c>
      <c r="D17" s="41" t="s">
        <v>69</v>
      </c>
      <c r="E17" s="11" t="s">
        <v>31</v>
      </c>
      <c r="F17" s="52"/>
      <c r="G17" s="33">
        <v>0</v>
      </c>
      <c r="H17" s="36">
        <f>5000*G17</f>
        <v>0</v>
      </c>
      <c r="I17" s="37">
        <v>55</v>
      </c>
    </row>
    <row r="18" spans="1:9" s="13" customFormat="1">
      <c r="A18" s="12"/>
      <c r="B18" s="78"/>
      <c r="C18" s="40" t="s">
        <v>32</v>
      </c>
      <c r="D18" s="81" t="s">
        <v>72</v>
      </c>
      <c r="E18" s="11" t="s">
        <v>31</v>
      </c>
      <c r="F18" s="52"/>
      <c r="G18" s="33">
        <v>0</v>
      </c>
      <c r="H18" s="36">
        <f>10000*G18</f>
        <v>0</v>
      </c>
      <c r="I18" s="37">
        <v>45</v>
      </c>
    </row>
    <row r="19" spans="1:9" s="13" customFormat="1" ht="13.95" customHeight="1">
      <c r="A19" s="12"/>
      <c r="B19" s="78"/>
      <c r="C19" s="40" t="s">
        <v>33</v>
      </c>
      <c r="D19" s="82"/>
      <c r="E19" s="11" t="s">
        <v>31</v>
      </c>
      <c r="F19" s="52"/>
      <c r="G19" s="33">
        <v>0</v>
      </c>
      <c r="H19" s="36">
        <f>15000*G19</f>
        <v>0</v>
      </c>
      <c r="I19" s="37">
        <v>40</v>
      </c>
    </row>
    <row r="20" spans="1:9" s="13" customFormat="1" ht="13.95" customHeight="1">
      <c r="A20" s="12"/>
      <c r="B20" s="78"/>
      <c r="C20" s="40" t="s">
        <v>34</v>
      </c>
      <c r="D20" s="82"/>
      <c r="E20" s="11" t="s">
        <v>31</v>
      </c>
      <c r="F20" s="52"/>
      <c r="G20" s="33">
        <v>0</v>
      </c>
      <c r="H20" s="36">
        <f>20000*G20</f>
        <v>0</v>
      </c>
      <c r="I20" s="37">
        <v>35</v>
      </c>
    </row>
    <row r="21" spans="1:9" s="13" customFormat="1" ht="13.95" customHeight="1">
      <c r="A21" s="12"/>
      <c r="B21" s="78"/>
      <c r="C21" s="40" t="s">
        <v>35</v>
      </c>
      <c r="D21" s="82"/>
      <c r="E21" s="11" t="s">
        <v>31</v>
      </c>
      <c r="F21" s="52"/>
      <c r="G21" s="33">
        <v>0</v>
      </c>
      <c r="H21" s="36">
        <f>25000*G21</f>
        <v>0</v>
      </c>
      <c r="I21" s="37">
        <v>25</v>
      </c>
    </row>
    <row r="22" spans="1:9" s="13" customFormat="1" ht="13.95" customHeight="1">
      <c r="A22" s="12"/>
      <c r="B22" s="78"/>
      <c r="C22" s="40" t="s">
        <v>36</v>
      </c>
      <c r="D22" s="82"/>
      <c r="E22" s="11" t="s">
        <v>31</v>
      </c>
      <c r="F22" s="52"/>
      <c r="G22" s="33">
        <v>0</v>
      </c>
      <c r="H22" s="36">
        <f>30000*G22</f>
        <v>0</v>
      </c>
      <c r="I22" s="37">
        <v>15</v>
      </c>
    </row>
    <row r="23" spans="1:9" s="13" customFormat="1" ht="13.95" customHeight="1">
      <c r="A23" s="12"/>
      <c r="B23" s="78"/>
      <c r="C23" s="40" t="s">
        <v>37</v>
      </c>
      <c r="D23" s="82"/>
      <c r="E23" s="11" t="s">
        <v>31</v>
      </c>
      <c r="F23" s="52"/>
      <c r="G23" s="33">
        <v>0</v>
      </c>
      <c r="H23" s="36">
        <f>35000*G23</f>
        <v>0</v>
      </c>
      <c r="I23" s="37">
        <v>10</v>
      </c>
    </row>
    <row r="24" spans="1:9" s="13" customFormat="1" ht="13.95" customHeight="1">
      <c r="A24" s="12"/>
      <c r="B24" s="78"/>
      <c r="C24" s="40" t="s">
        <v>38</v>
      </c>
      <c r="D24" s="82"/>
      <c r="E24" s="11" t="s">
        <v>31</v>
      </c>
      <c r="F24" s="52"/>
      <c r="G24" s="33">
        <v>0</v>
      </c>
      <c r="H24" s="36">
        <f>40000*G24</f>
        <v>0</v>
      </c>
      <c r="I24" s="37">
        <v>5</v>
      </c>
    </row>
    <row r="25" spans="1:9" s="13" customFormat="1" ht="13.95" customHeight="1">
      <c r="A25" s="12"/>
      <c r="B25" s="78"/>
      <c r="C25" s="40" t="s">
        <v>39</v>
      </c>
      <c r="D25" s="82"/>
      <c r="E25" s="11" t="s">
        <v>31</v>
      </c>
      <c r="F25" s="52"/>
      <c r="G25" s="33">
        <v>0</v>
      </c>
      <c r="H25" s="36">
        <f>45000*G25</f>
        <v>0</v>
      </c>
      <c r="I25" s="37">
        <v>3</v>
      </c>
    </row>
    <row r="26" spans="1:9" s="13" customFormat="1">
      <c r="A26" s="12"/>
      <c r="B26" s="50"/>
      <c r="C26" s="44"/>
      <c r="D26" s="45"/>
      <c r="E26" s="46"/>
      <c r="F26" s="47"/>
      <c r="G26" s="48"/>
      <c r="H26" s="48"/>
      <c r="I26" s="49"/>
    </row>
    <row r="27" spans="1:9" s="13" customFormat="1" ht="13.95" customHeight="1">
      <c r="A27" s="12"/>
      <c r="B27" s="83" t="s">
        <v>74</v>
      </c>
      <c r="C27" s="84"/>
      <c r="D27" s="84"/>
      <c r="E27" s="84"/>
      <c r="F27" s="84"/>
      <c r="G27" s="84"/>
      <c r="H27" s="84"/>
      <c r="I27" s="85"/>
    </row>
    <row r="28" spans="1:9" s="13" customFormat="1" ht="13.2" customHeight="1">
      <c r="A28" s="12"/>
      <c r="B28" s="31" t="s">
        <v>16</v>
      </c>
      <c r="C28" s="31" t="s">
        <v>40</v>
      </c>
      <c r="D28" s="31" t="s">
        <v>18</v>
      </c>
      <c r="E28" s="30" t="s">
        <v>19</v>
      </c>
      <c r="F28" s="52"/>
      <c r="G28" s="39" t="s">
        <v>28</v>
      </c>
      <c r="H28" s="29" t="s">
        <v>67</v>
      </c>
      <c r="I28" s="39" t="s">
        <v>21</v>
      </c>
    </row>
    <row r="29" spans="1:9" s="13" customFormat="1" ht="52.8">
      <c r="A29" s="12"/>
      <c r="B29" s="77" t="s">
        <v>45</v>
      </c>
      <c r="C29" s="40" t="s">
        <v>30</v>
      </c>
      <c r="D29" s="41" t="s">
        <v>75</v>
      </c>
      <c r="E29" s="11" t="s">
        <v>42</v>
      </c>
      <c r="F29" s="52"/>
      <c r="G29" s="33">
        <v>0</v>
      </c>
      <c r="H29" s="36">
        <f>5000*G29</f>
        <v>0</v>
      </c>
      <c r="I29" s="37">
        <v>6</v>
      </c>
    </row>
    <row r="30" spans="1:9" s="13" customFormat="1" ht="18" customHeight="1">
      <c r="A30" s="12"/>
      <c r="B30" s="78"/>
      <c r="C30" s="40" t="s">
        <v>32</v>
      </c>
      <c r="D30" s="81" t="s">
        <v>70</v>
      </c>
      <c r="E30" s="11" t="s">
        <v>42</v>
      </c>
      <c r="F30" s="52"/>
      <c r="G30" s="33">
        <v>0</v>
      </c>
      <c r="H30" s="36">
        <f>10000*G30</f>
        <v>0</v>
      </c>
      <c r="I30" s="37">
        <v>9</v>
      </c>
    </row>
    <row r="31" spans="1:9" s="13" customFormat="1" ht="18" customHeight="1">
      <c r="A31" s="12"/>
      <c r="B31" s="78"/>
      <c r="C31" s="40" t="s">
        <v>33</v>
      </c>
      <c r="D31" s="82"/>
      <c r="E31" s="11" t="s">
        <v>42</v>
      </c>
      <c r="F31" s="52"/>
      <c r="G31" s="33">
        <v>0</v>
      </c>
      <c r="H31" s="36">
        <f>15000*G31</f>
        <v>0</v>
      </c>
      <c r="I31" s="37">
        <v>6</v>
      </c>
    </row>
    <row r="32" spans="1:9" s="13" customFormat="1" ht="18" customHeight="1">
      <c r="A32" s="12"/>
      <c r="B32" s="86"/>
      <c r="C32" s="40" t="s">
        <v>34</v>
      </c>
      <c r="D32" s="87"/>
      <c r="E32" s="11" t="s">
        <v>42</v>
      </c>
      <c r="F32" s="52"/>
      <c r="G32" s="33">
        <v>0</v>
      </c>
      <c r="H32" s="36">
        <f>20000*G32</f>
        <v>0</v>
      </c>
      <c r="I32" s="37">
        <v>3</v>
      </c>
    </row>
    <row r="33" spans="1:9" s="13" customFormat="1">
      <c r="A33" s="12"/>
      <c r="B33" s="10"/>
      <c r="C33" s="27"/>
      <c r="D33" s="16"/>
      <c r="E33" s="10"/>
      <c r="F33" s="21"/>
      <c r="G33" s="22"/>
      <c r="H33" s="22"/>
    </row>
    <row r="34" spans="1:9" s="13" customFormat="1" ht="13.95" customHeight="1">
      <c r="A34" s="12"/>
      <c r="B34" s="79" t="s">
        <v>43</v>
      </c>
      <c r="C34" s="80"/>
      <c r="D34" s="80"/>
      <c r="E34" s="80"/>
      <c r="F34" s="80"/>
      <c r="G34" s="80"/>
      <c r="H34" s="80"/>
      <c r="I34" s="80"/>
    </row>
    <row r="35" spans="1:9" s="13" customFormat="1">
      <c r="A35" s="12"/>
      <c r="B35" s="28" t="s">
        <v>16</v>
      </c>
      <c r="C35" s="28" t="s">
        <v>44</v>
      </c>
      <c r="D35" s="28" t="s">
        <v>18</v>
      </c>
      <c r="E35" s="28" t="s">
        <v>19</v>
      </c>
      <c r="F35" s="52"/>
      <c r="G35" s="39" t="s">
        <v>28</v>
      </c>
      <c r="H35" s="29" t="s">
        <v>67</v>
      </c>
      <c r="I35" s="39" t="s">
        <v>21</v>
      </c>
    </row>
    <row r="36" spans="1:9" s="13" customFormat="1" ht="52.8">
      <c r="A36" s="12"/>
      <c r="B36" s="77" t="s">
        <v>66</v>
      </c>
      <c r="C36" s="26" t="s">
        <v>46</v>
      </c>
      <c r="D36" s="53" t="s">
        <v>47</v>
      </c>
      <c r="E36" s="23" t="s">
        <v>65</v>
      </c>
      <c r="F36" s="52"/>
      <c r="G36" s="33">
        <v>0</v>
      </c>
      <c r="H36" s="36">
        <f>G36</f>
        <v>0</v>
      </c>
      <c r="I36" s="37">
        <v>20</v>
      </c>
    </row>
    <row r="37" spans="1:9" s="13" customFormat="1" ht="39.6">
      <c r="A37" s="12"/>
      <c r="B37" s="78"/>
      <c r="C37" s="26" t="s">
        <v>48</v>
      </c>
      <c r="D37" s="53" t="s">
        <v>49</v>
      </c>
      <c r="E37" s="23" t="s">
        <v>65</v>
      </c>
      <c r="F37" s="52"/>
      <c r="G37" s="33">
        <v>0</v>
      </c>
      <c r="H37" s="36">
        <f t="shared" ref="H37:H39" si="0">G37</f>
        <v>0</v>
      </c>
      <c r="I37" s="37">
        <v>10</v>
      </c>
    </row>
    <row r="38" spans="1:9" s="13" customFormat="1" ht="26.4">
      <c r="A38" s="12"/>
      <c r="B38" s="78"/>
      <c r="C38" s="26" t="s">
        <v>50</v>
      </c>
      <c r="D38" s="53" t="s">
        <v>51</v>
      </c>
      <c r="E38" s="23" t="s">
        <v>65</v>
      </c>
      <c r="F38" s="52"/>
      <c r="G38" s="33">
        <v>0</v>
      </c>
      <c r="H38" s="36">
        <f t="shared" si="0"/>
        <v>0</v>
      </c>
      <c r="I38" s="37">
        <v>10</v>
      </c>
    </row>
    <row r="39" spans="1:9" s="13" customFormat="1" ht="26.4">
      <c r="A39" s="12"/>
      <c r="B39" s="86"/>
      <c r="C39" s="26" t="s">
        <v>52</v>
      </c>
      <c r="D39" s="53" t="s">
        <v>53</v>
      </c>
      <c r="E39" s="23" t="s">
        <v>65</v>
      </c>
      <c r="F39" s="24"/>
      <c r="G39" s="33">
        <v>0</v>
      </c>
      <c r="H39" s="36">
        <f t="shared" si="0"/>
        <v>0</v>
      </c>
      <c r="I39" s="37">
        <v>10</v>
      </c>
    </row>
    <row r="40" spans="1:9" s="13" customFormat="1">
      <c r="A40" s="12"/>
      <c r="B40" s="20"/>
      <c r="C40" s="21"/>
      <c r="D40" s="21"/>
      <c r="E40" s="21"/>
      <c r="F40" s="21"/>
    </row>
    <row r="41" spans="1:9" s="13" customFormat="1" ht="13.8">
      <c r="A41" s="12"/>
      <c r="B41" s="11" t="s">
        <v>54</v>
      </c>
      <c r="C41" s="76" t="s">
        <v>55</v>
      </c>
      <c r="D41" s="76"/>
      <c r="E41" s="76"/>
      <c r="F41" s="21"/>
      <c r="G41" s="61">
        <f>H9*I9+H13*I13+H17*I17+H18*I18+H19*I19+H20*I20+H21*I21+H22*I22+H23*I23+H24*I24+H25*I25+H29*I29+H30*I30+H31*I31+H32*I32+H39*I39+H38*I38+H37*I37+H36*I36</f>
        <v>0</v>
      </c>
      <c r="H41" s="62"/>
    </row>
    <row r="42" spans="1:9" s="13" customFormat="1">
      <c r="A42" s="12"/>
      <c r="B42" s="15"/>
      <c r="C42" s="21"/>
      <c r="D42" s="21"/>
      <c r="E42" s="21"/>
      <c r="F42" s="21"/>
    </row>
    <row r="43" spans="1:9" s="13" customFormat="1">
      <c r="A43" s="12"/>
      <c r="B43" s="15"/>
      <c r="C43" s="21"/>
      <c r="D43" s="21"/>
      <c r="E43" s="21"/>
      <c r="F43" s="21"/>
    </row>
    <row r="44" spans="1:9" s="13" customFormat="1">
      <c r="A44" s="14"/>
      <c r="B44" s="15"/>
      <c r="C44" s="16"/>
      <c r="D44" s="16"/>
      <c r="E44" s="16"/>
      <c r="F44" s="16"/>
    </row>
    <row r="45" spans="1:9">
      <c r="A45" s="32"/>
      <c r="B45" s="75"/>
      <c r="C45" s="75"/>
      <c r="D45" s="75"/>
      <c r="E45" s="25"/>
      <c r="F45" s="51"/>
      <c r="G45" s="32"/>
      <c r="I45" s="32"/>
    </row>
  </sheetData>
  <dataConsolidate/>
  <mergeCells count="14">
    <mergeCell ref="B7:I7"/>
    <mergeCell ref="B5:I5"/>
    <mergeCell ref="B4:I4"/>
    <mergeCell ref="B15:I15"/>
    <mergeCell ref="B11:I11"/>
    <mergeCell ref="B45:D45"/>
    <mergeCell ref="C41:E41"/>
    <mergeCell ref="B17:B25"/>
    <mergeCell ref="B34:I34"/>
    <mergeCell ref="D18:D25"/>
    <mergeCell ref="B27:I27"/>
    <mergeCell ref="B29:B32"/>
    <mergeCell ref="D30:D32"/>
    <mergeCell ref="B36:B39"/>
  </mergeCells>
  <pageMargins left="0.74803149606299213" right="0.74803149606299213" top="0.98425196850393704" bottom="0.98425196850393704" header="0.51181102362204722" footer="0.51181102362204722"/>
  <pageSetup paperSize="9" scale="55" orientation="portrait" r:id="rId1"/>
  <headerFooter alignWithMargins="0">
    <oddHeader>&amp;LHinnoittelulomake&amp;R&amp;P/&amp;N</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8"/>
  <sheetViews>
    <sheetView workbookViewId="0">
      <selection activeCell="H12" sqref="H12"/>
    </sheetView>
  </sheetViews>
  <sheetFormatPr defaultColWidth="8.69921875" defaultRowHeight="13.2"/>
  <cols>
    <col min="1" max="1" width="1.69921875" style="54" customWidth="1"/>
    <col min="2" max="2" width="59.09765625" style="54" customWidth="1"/>
    <col min="3" max="38" width="2.69921875" style="54" customWidth="1"/>
    <col min="39" max="16384" width="8.69921875" style="54"/>
  </cols>
  <sheetData>
    <row r="1" spans="2:38">
      <c r="B1" s="59" t="s">
        <v>56</v>
      </c>
    </row>
    <row r="3" spans="2:38" ht="13.8">
      <c r="B3" s="60" t="s">
        <v>57</v>
      </c>
      <c r="C3" s="96">
        <v>2018</v>
      </c>
      <c r="D3" s="96"/>
      <c r="E3" s="96"/>
      <c r="F3" s="96"/>
      <c r="G3" s="96"/>
      <c r="H3" s="96"/>
      <c r="I3" s="96"/>
      <c r="J3" s="96"/>
      <c r="K3" s="96"/>
      <c r="L3" s="96"/>
      <c r="M3" s="96"/>
      <c r="N3" s="96"/>
      <c r="O3" s="96">
        <v>2019</v>
      </c>
      <c r="P3" s="96"/>
      <c r="Q3" s="96"/>
      <c r="R3" s="96"/>
      <c r="S3" s="96"/>
      <c r="T3" s="96"/>
      <c r="U3" s="96"/>
      <c r="V3" s="96"/>
      <c r="W3" s="96"/>
      <c r="X3" s="96"/>
      <c r="Y3" s="96"/>
      <c r="Z3" s="96"/>
      <c r="AA3" s="96">
        <v>2020</v>
      </c>
      <c r="AB3" s="96"/>
      <c r="AC3" s="96"/>
      <c r="AD3" s="96"/>
      <c r="AE3" s="96"/>
      <c r="AF3" s="96"/>
      <c r="AG3" s="96"/>
      <c r="AH3" s="96"/>
      <c r="AI3" s="96"/>
      <c r="AJ3" s="96"/>
      <c r="AK3" s="96"/>
      <c r="AL3" s="96"/>
    </row>
    <row r="4" spans="2:38" ht="13.8">
      <c r="B4" s="60" t="s">
        <v>58</v>
      </c>
      <c r="C4" s="60">
        <v>1</v>
      </c>
      <c r="D4" s="60">
        <v>2</v>
      </c>
      <c r="E4" s="60">
        <v>3</v>
      </c>
      <c r="F4" s="60">
        <v>4</v>
      </c>
      <c r="G4" s="60">
        <v>5</v>
      </c>
      <c r="H4" s="60">
        <v>6</v>
      </c>
      <c r="I4" s="60">
        <v>7</v>
      </c>
      <c r="J4" s="60">
        <v>8</v>
      </c>
      <c r="K4" s="60">
        <v>9</v>
      </c>
      <c r="L4" s="60">
        <v>10</v>
      </c>
      <c r="M4" s="60">
        <v>11</v>
      </c>
      <c r="N4" s="60">
        <v>12</v>
      </c>
      <c r="O4" s="60">
        <v>1</v>
      </c>
      <c r="P4" s="60">
        <v>2</v>
      </c>
      <c r="Q4" s="60">
        <v>3</v>
      </c>
      <c r="R4" s="60">
        <v>4</v>
      </c>
      <c r="S4" s="60">
        <v>5</v>
      </c>
      <c r="T4" s="60">
        <v>6</v>
      </c>
      <c r="U4" s="60">
        <v>7</v>
      </c>
      <c r="V4" s="60">
        <v>8</v>
      </c>
      <c r="W4" s="60">
        <v>9</v>
      </c>
      <c r="X4" s="60">
        <v>10</v>
      </c>
      <c r="Y4" s="60">
        <v>11</v>
      </c>
      <c r="Z4" s="60">
        <v>12</v>
      </c>
      <c r="AA4" s="60">
        <v>1</v>
      </c>
      <c r="AB4" s="60">
        <v>2</v>
      </c>
      <c r="AC4" s="60">
        <v>3</v>
      </c>
      <c r="AD4" s="60">
        <v>4</v>
      </c>
      <c r="AE4" s="60">
        <v>5</v>
      </c>
      <c r="AF4" s="60">
        <v>6</v>
      </c>
      <c r="AG4" s="60">
        <v>7</v>
      </c>
      <c r="AH4" s="60">
        <v>8</v>
      </c>
      <c r="AI4" s="60">
        <v>9</v>
      </c>
      <c r="AJ4" s="60">
        <v>10</v>
      </c>
      <c r="AK4" s="60">
        <v>11</v>
      </c>
      <c r="AL4" s="60">
        <v>12</v>
      </c>
    </row>
    <row r="5" spans="2:38" ht="13.8">
      <c r="B5" s="55" t="s">
        <v>59</v>
      </c>
      <c r="C5" s="55"/>
      <c r="D5" s="55"/>
      <c r="E5" s="55"/>
      <c r="F5" s="55"/>
      <c r="G5" s="55"/>
      <c r="H5" s="55"/>
      <c r="I5" s="55"/>
      <c r="J5" s="55"/>
      <c r="K5" s="97">
        <v>4500</v>
      </c>
      <c r="L5" s="97"/>
      <c r="M5" s="97"/>
      <c r="N5" s="55"/>
      <c r="O5" s="55"/>
      <c r="P5" s="55"/>
      <c r="Q5" s="55"/>
      <c r="R5" s="55"/>
      <c r="S5" s="55"/>
      <c r="T5" s="55"/>
      <c r="U5" s="55"/>
      <c r="V5" s="98">
        <v>15000</v>
      </c>
      <c r="W5" s="98"/>
      <c r="X5" s="98"/>
      <c r="Y5" s="55"/>
      <c r="Z5" s="55"/>
      <c r="AA5" s="55"/>
      <c r="AB5" s="97">
        <v>6500</v>
      </c>
      <c r="AC5" s="97"/>
      <c r="AD5" s="55"/>
      <c r="AE5" s="55"/>
      <c r="AF5" s="55"/>
      <c r="AG5" s="55"/>
      <c r="AH5" s="97">
        <v>7500</v>
      </c>
      <c r="AI5" s="97"/>
      <c r="AJ5" s="97"/>
      <c r="AK5" s="55"/>
      <c r="AL5" s="55"/>
    </row>
    <row r="6" spans="2:38" ht="35.4">
      <c r="B6" s="55" t="s">
        <v>60</v>
      </c>
      <c r="C6" s="55"/>
      <c r="D6" s="55"/>
      <c r="E6" s="55"/>
      <c r="F6" s="55"/>
      <c r="G6" s="55"/>
      <c r="H6" s="55"/>
      <c r="I6" s="55"/>
      <c r="J6" s="55"/>
      <c r="K6" s="56">
        <v>4000</v>
      </c>
      <c r="L6" s="56">
        <v>4500</v>
      </c>
      <c r="M6" s="56">
        <v>1000</v>
      </c>
      <c r="N6" s="55"/>
      <c r="O6" s="55"/>
      <c r="P6" s="55"/>
      <c r="Q6" s="55"/>
      <c r="R6" s="55"/>
      <c r="S6" s="55"/>
      <c r="T6" s="57"/>
      <c r="U6" s="57"/>
      <c r="V6" s="56">
        <v>7000</v>
      </c>
      <c r="W6" s="56">
        <v>15000</v>
      </c>
      <c r="X6" s="56">
        <v>9000</v>
      </c>
      <c r="Y6" s="57"/>
      <c r="Z6" s="57"/>
      <c r="AA6" s="57"/>
      <c r="AB6" s="56">
        <v>7000</v>
      </c>
      <c r="AC6" s="56">
        <v>7000</v>
      </c>
      <c r="AD6" s="57"/>
      <c r="AE6" s="57"/>
      <c r="AF6" s="57"/>
      <c r="AG6" s="57"/>
      <c r="AH6" s="56">
        <v>4000</v>
      </c>
      <c r="AI6" s="56">
        <v>7500</v>
      </c>
      <c r="AJ6" s="56">
        <v>3500</v>
      </c>
      <c r="AK6" s="55"/>
      <c r="AL6" s="55"/>
    </row>
    <row r="7" spans="2:38" ht="23.4">
      <c r="B7" s="55" t="s">
        <v>61</v>
      </c>
      <c r="C7" s="55"/>
      <c r="D7" s="55"/>
      <c r="E7" s="55"/>
      <c r="F7" s="55"/>
      <c r="G7" s="55"/>
      <c r="H7" s="55"/>
      <c r="I7" s="55"/>
      <c r="J7" s="55"/>
      <c r="K7" s="56">
        <v>300</v>
      </c>
      <c r="L7" s="56">
        <v>300</v>
      </c>
      <c r="M7" s="56">
        <v>300</v>
      </c>
      <c r="N7" s="57"/>
      <c r="O7" s="57"/>
      <c r="P7" s="57"/>
      <c r="Q7" s="57"/>
      <c r="R7" s="57"/>
      <c r="S7" s="57"/>
      <c r="T7" s="57"/>
      <c r="U7" s="57"/>
      <c r="V7" s="56">
        <v>800</v>
      </c>
      <c r="W7" s="56">
        <v>800</v>
      </c>
      <c r="X7" s="56">
        <v>800</v>
      </c>
      <c r="Y7" s="57"/>
      <c r="Z7" s="57"/>
      <c r="AA7" s="57"/>
      <c r="AB7" s="56">
        <v>500</v>
      </c>
      <c r="AC7" s="56">
        <v>500</v>
      </c>
      <c r="AD7" s="57"/>
      <c r="AE7" s="57"/>
      <c r="AF7" s="57"/>
      <c r="AG7" s="57"/>
      <c r="AH7" s="56">
        <v>500</v>
      </c>
      <c r="AI7" s="56">
        <v>500</v>
      </c>
      <c r="AJ7" s="56">
        <v>500</v>
      </c>
      <c r="AK7" s="57"/>
      <c r="AL7" s="55"/>
    </row>
    <row r="8" spans="2:38" ht="13.95" customHeight="1">
      <c r="B8" s="58" t="s">
        <v>27</v>
      </c>
      <c r="C8" s="94">
        <v>100</v>
      </c>
      <c r="D8" s="94"/>
      <c r="E8" s="94"/>
      <c r="F8" s="94"/>
      <c r="G8" s="94"/>
      <c r="H8" s="94"/>
      <c r="I8" s="94"/>
      <c r="J8" s="94"/>
      <c r="K8" s="94">
        <v>4600</v>
      </c>
      <c r="L8" s="94"/>
      <c r="M8" s="94"/>
      <c r="N8" s="94"/>
      <c r="O8" s="94"/>
      <c r="P8" s="94"/>
      <c r="Q8" s="94"/>
      <c r="R8" s="94"/>
      <c r="S8" s="94"/>
      <c r="T8" s="94"/>
      <c r="U8" s="94"/>
      <c r="V8" s="95">
        <f>K8+V5</f>
        <v>19600</v>
      </c>
      <c r="W8" s="94"/>
      <c r="X8" s="94"/>
      <c r="Y8" s="94"/>
      <c r="Z8" s="94"/>
      <c r="AA8" s="94"/>
      <c r="AB8" s="95">
        <f>V8+AB5</f>
        <v>26100</v>
      </c>
      <c r="AC8" s="94"/>
      <c r="AD8" s="94"/>
      <c r="AE8" s="94"/>
      <c r="AF8" s="94"/>
      <c r="AG8" s="94"/>
      <c r="AH8" s="95">
        <f>AB8+AH5</f>
        <v>33600</v>
      </c>
      <c r="AI8" s="94"/>
      <c r="AJ8" s="94"/>
      <c r="AK8" s="94"/>
      <c r="AL8" s="94"/>
    </row>
  </sheetData>
  <mergeCells count="12">
    <mergeCell ref="C3:N3"/>
    <mergeCell ref="O3:Z3"/>
    <mergeCell ref="AA3:AL3"/>
    <mergeCell ref="K5:M5"/>
    <mergeCell ref="V5:X5"/>
    <mergeCell ref="AB5:AC5"/>
    <mergeCell ref="AH5:AJ5"/>
    <mergeCell ref="C8:J8"/>
    <mergeCell ref="K8:U8"/>
    <mergeCell ref="V8:AA8"/>
    <mergeCell ref="AB8:AG8"/>
    <mergeCell ref="AH8:AL8"/>
  </mergeCells>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ee3a6f6-a31a-4a7b-acf9-ce61b8dcd7da"/>
    <TaxKeywordTaxHTField xmlns="db17a95b-58ae-4f99-972c-0f64400624a2">
      <Terms xmlns="http://schemas.microsoft.com/office/infopath/2007/PartnerControls"/>
    </TaxKeywordTaxHTFiel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57245CCA5DFC45BE229DAF68813642" ma:contentTypeVersion="7" ma:contentTypeDescription="Create a new document." ma:contentTypeScope="" ma:versionID="16bd119efa6f32363c6a1a9a5f25658d">
  <xsd:schema xmlns:xsd="http://www.w3.org/2001/XMLSchema" xmlns:xs="http://www.w3.org/2001/XMLSchema" xmlns:p="http://schemas.microsoft.com/office/2006/metadata/properties" xmlns:ns2="db17a95b-58ae-4f99-972c-0f64400624a2" xmlns:ns3="6ee3a6f6-a31a-4a7b-acf9-ce61b8dcd7da" targetNamespace="http://schemas.microsoft.com/office/2006/metadata/properties" ma:root="true" ma:fieldsID="3f27f4c5d6cd09ed69a85762f56a6998" ns2:_="" ns3:_="">
    <xsd:import namespace="db17a95b-58ae-4f99-972c-0f64400624a2"/>
    <xsd:import namespace="6ee3a6f6-a31a-4a7b-acf9-ce61b8dcd7da"/>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2:TaxKeywordTaxHTField"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17a95b-58ae-4f99-972c-0f64400624a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element name="TaxKeywordTaxHTField" ma:index="13" nillable="true" ma:taxonomy="true" ma:internalName="TaxKeywordTaxHTField" ma:taxonomyFieldName="TaxKeyword" ma:displayName="Enterprise Keywords" ma:fieldId="{23f27201-bee3-471e-b2e7-b64fd8b7ca38}" ma:taxonomyMulti="true" ma:sspId="438ef5b2-0ced-4d2d-a99d-9d5b68697e9e"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ee3a6f6-a31a-4a7b-acf9-ce61b8dcd7da"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19af28df-bf4d-4e39-a52a-f9412686c722}" ma:internalName="TaxCatchAll" ma:showField="CatchAllData" ma:web="db17a95b-58ae-4f99-972c-0f64400624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298470-84F4-4346-BC3F-1B1C98F300D5}">
  <ds:schemaRefs>
    <ds:schemaRef ds:uri="http://schemas.openxmlformats.org/package/2006/metadata/core-properties"/>
    <ds:schemaRef ds:uri="http://schemas.microsoft.com/office/2006/documentManagement/types"/>
    <ds:schemaRef ds:uri="http://schemas.microsoft.com/office/infopath/2007/PartnerControls"/>
    <ds:schemaRef ds:uri="db17a95b-58ae-4f99-972c-0f64400624a2"/>
    <ds:schemaRef ds:uri="http://purl.org/dc/elements/1.1/"/>
    <ds:schemaRef ds:uri="http://schemas.microsoft.com/office/2006/metadata/properties"/>
    <ds:schemaRef ds:uri="6ee3a6f6-a31a-4a7b-acf9-ce61b8dcd7da"/>
    <ds:schemaRef ds:uri="http://purl.org/dc/terms/"/>
    <ds:schemaRef ds:uri="http://www.w3.org/XML/1998/namespace"/>
    <ds:schemaRef ds:uri="http://purl.org/dc/dcmitype/"/>
  </ds:schemaRefs>
</ds:datastoreItem>
</file>

<file path=customXml/itemProps2.xml><?xml version="1.0" encoding="utf-8"?>
<ds:datastoreItem xmlns:ds="http://schemas.openxmlformats.org/officeDocument/2006/customXml" ds:itemID="{A63966A7-1D61-4667-A506-8B9403A4EC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17a95b-58ae-4f99-972c-0f64400624a2"/>
    <ds:schemaRef ds:uri="6ee3a6f6-a31a-4a7b-acf9-ce61b8dcd7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B25E8DC-B2D8-492A-887E-3AA68DB0E3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Ohjeet</vt:lpstr>
      <vt:lpstr>Hinnat</vt:lpstr>
      <vt:lpstr>Arvio käyttäjämääristä</vt:lpstr>
      <vt:lpstr>Hinnat!Print_Area</vt:lpstr>
      <vt:lpstr>Ohjeet!Print_Area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Käyttöpalveluiden hinnoittelu</dc:title>
  <dc:subject>Apotti käyttöpalveluiden hinnoittelu</dc:subject>
  <dc:creator>Heinonen Markku</dc:creator>
  <cp:keywords/>
  <dc:description/>
  <cp:lastModifiedBy>Gerdt, Janne (FI - Helsinki)</cp:lastModifiedBy>
  <cp:revision/>
  <dcterms:created xsi:type="dcterms:W3CDTF">2015-08-24T07:13:20Z</dcterms:created>
  <dcterms:modified xsi:type="dcterms:W3CDTF">2017-04-24T07:21:11Z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TC034580759991</vt:lpwstr>
  </property>
  <property fmtid="{D5CDD505-2E9C-101B-9397-08002B2CF9AE}" pid="3" name="ContentTypeId">
    <vt:lpwstr>0x0101001857245CCA5DFC45BE229DAF68813642</vt:lpwstr>
  </property>
  <property fmtid="{D5CDD505-2E9C-101B-9397-08002B2CF9AE}" pid="4" name="TaxKeyword">
    <vt:lpwstr/>
  </property>
  <property fmtid="{D5CDD505-2E9C-101B-9397-08002B2CF9AE}" pid="6" name="_NewReviewCycle">
    <vt:lpwstr/>
  </property>
  <property fmtid="{D5CDD505-2E9C-101B-9397-08002B2CF9AE}" pid="10" name="TaxKeywordTaxHTField">
    <vt:lpwstr/>
  </property>
</Properties>
</file>