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23040" windowHeight="9108" activeTab="4"/>
  </bookViews>
  <sheets>
    <sheet name="Versiointi" sheetId="5" r:id="rId1"/>
    <sheet name="Tunnusluvut" sheetId="1" r:id="rId2"/>
    <sheet name="HUS suorituspaikat" sheetId="2" r:id="rId3"/>
    <sheet name="Muut suorituspaikat" sheetId="3" r:id="rId4"/>
    <sheet name="Muiden HUS-alueen kuntien lukuj" sheetId="4" r:id="rId5"/>
  </sheets>
  <definedNames>
    <definedName name="_xlnm.Print_Titles" localSheetId="3">'Muut suorituspaikat'!$5:$5</definedName>
    <definedName name="_xlnm.Print_Titles" localSheetId="1">Tunnusluvut!$6:$6</definedName>
  </definedNames>
  <calcPr calcId="152511" calcOnSave="0"/>
</workbook>
</file>

<file path=xl/calcChain.xml><?xml version="1.0" encoding="utf-8"?>
<calcChain xmlns="http://schemas.openxmlformats.org/spreadsheetml/2006/main">
  <c r="J14" i="4" l="1"/>
  <c r="J18" i="4" s="1"/>
  <c r="J11" i="4"/>
  <c r="X7" i="4"/>
  <c r="I54" i="1"/>
  <c r="I55" i="1"/>
  <c r="I56" i="1"/>
  <c r="I53" i="1"/>
  <c r="I52" i="1"/>
  <c r="I35" i="1"/>
  <c r="I36" i="1"/>
  <c r="I37" i="1"/>
  <c r="I38" i="1"/>
  <c r="I39" i="1"/>
  <c r="I40" i="1"/>
  <c r="I41" i="1"/>
  <c r="I43" i="1"/>
  <c r="I44" i="1"/>
  <c r="I45" i="1"/>
  <c r="I46" i="1"/>
  <c r="I48" i="1"/>
  <c r="I28" i="1"/>
  <c r="I29" i="1"/>
  <c r="I30" i="1"/>
  <c r="I32" i="1"/>
  <c r="I33" i="1"/>
  <c r="I34" i="1"/>
  <c r="I18" i="1"/>
  <c r="I19" i="1"/>
  <c r="I20" i="1"/>
  <c r="I21" i="1"/>
  <c r="I11" i="1"/>
  <c r="I12" i="1"/>
  <c r="I13" i="1"/>
  <c r="I14" i="1"/>
  <c r="I15" i="1"/>
  <c r="I16" i="1"/>
  <c r="I10" i="1"/>
  <c r="U11" i="4"/>
  <c r="V11" i="4"/>
  <c r="H14" i="4"/>
  <c r="I14" i="4"/>
  <c r="K14" i="4"/>
  <c r="L14" i="4"/>
  <c r="M14" i="4"/>
  <c r="N14" i="4"/>
  <c r="O14" i="4"/>
  <c r="P14" i="4"/>
  <c r="Q14" i="4"/>
  <c r="R14" i="4"/>
  <c r="S14" i="4"/>
  <c r="T14" i="4"/>
  <c r="U14" i="4"/>
  <c r="V14" i="4"/>
  <c r="H11" i="4"/>
  <c r="K11" i="4"/>
  <c r="L11" i="4"/>
  <c r="L18" i="4" s="1"/>
  <c r="M11" i="4"/>
  <c r="N11" i="4"/>
  <c r="N18" i="4"/>
  <c r="O11" i="4"/>
  <c r="P11" i="4"/>
  <c r="Q11" i="4"/>
  <c r="Q18" i="4"/>
  <c r="R11" i="4"/>
  <c r="S11" i="4"/>
  <c r="T11" i="4"/>
  <c r="T18" i="4" s="1"/>
  <c r="I8" i="4"/>
  <c r="I18" i="4" s="1"/>
  <c r="J8" i="4"/>
  <c r="K8" i="4"/>
  <c r="K18" i="4" s="1"/>
  <c r="L8" i="4"/>
  <c r="M8" i="4"/>
  <c r="M18" i="4" s="1"/>
  <c r="N8" i="4"/>
  <c r="O8" i="4"/>
  <c r="P8" i="4"/>
  <c r="P18" i="4" s="1"/>
  <c r="Q8" i="4"/>
  <c r="R8" i="4"/>
  <c r="R18" i="4"/>
  <c r="S8" i="4"/>
  <c r="S18" i="4" s="1"/>
  <c r="T8" i="4"/>
  <c r="U8" i="4"/>
  <c r="U18" i="4" s="1"/>
  <c r="V8" i="4"/>
  <c r="V18" i="4" s="1"/>
  <c r="W8" i="4"/>
  <c r="H8" i="4"/>
  <c r="H18" i="4"/>
  <c r="G18" i="4"/>
  <c r="E14" i="4"/>
  <c r="E11" i="4"/>
  <c r="E8" i="4"/>
  <c r="E18" i="4" s="1"/>
  <c r="X18" i="4" s="1"/>
  <c r="D22" i="4"/>
  <c r="P22" i="4"/>
  <c r="W40" i="4"/>
  <c r="W39" i="4"/>
  <c r="W38" i="4"/>
  <c r="W37" i="4"/>
  <c r="W36" i="4"/>
  <c r="W29" i="4"/>
  <c r="W28" i="4"/>
  <c r="W27" i="4"/>
  <c r="W26" i="4"/>
  <c r="W25" i="4"/>
  <c r="W22" i="4"/>
  <c r="V22" i="4"/>
  <c r="U22" i="4"/>
  <c r="T22" i="4"/>
  <c r="S22" i="4"/>
  <c r="R22" i="4"/>
  <c r="Q22" i="4"/>
  <c r="O22" i="4"/>
  <c r="N22" i="4"/>
  <c r="M22" i="4"/>
  <c r="L22" i="4"/>
  <c r="K22" i="4"/>
  <c r="J22" i="4"/>
  <c r="I22" i="4"/>
  <c r="H22" i="4"/>
  <c r="G22" i="4"/>
  <c r="F22" i="4"/>
  <c r="E22" i="4"/>
  <c r="C22" i="4"/>
  <c r="E17" i="1"/>
  <c r="G17" i="1"/>
  <c r="H17" i="1"/>
  <c r="I17" i="1"/>
  <c r="D17" i="1"/>
  <c r="B17" i="1"/>
  <c r="D35" i="2"/>
  <c r="I25" i="1"/>
  <c r="I26" i="1"/>
</calcChain>
</file>

<file path=xl/sharedStrings.xml><?xml version="1.0" encoding="utf-8"?>
<sst xmlns="http://schemas.openxmlformats.org/spreadsheetml/2006/main" count="1433" uniqueCount="497">
  <si>
    <t>Helsinki</t>
  </si>
  <si>
    <t>Vantaa</t>
  </si>
  <si>
    <t>Kirkkonummi</t>
  </si>
  <si>
    <t>Kauniainen</t>
  </si>
  <si>
    <t>HUS</t>
  </si>
  <si>
    <t>Hammaslääkärit</t>
  </si>
  <si>
    <t>Sosiaalityöntekijät</t>
  </si>
  <si>
    <t>Sairaansijat</t>
  </si>
  <si>
    <t>Ohjaajat</t>
  </si>
  <si>
    <t>Synnytykset</t>
  </si>
  <si>
    <t>Käynnit</t>
  </si>
  <si>
    <t>Hoitopäivät</t>
  </si>
  <si>
    <t>Leikkaukset</t>
  </si>
  <si>
    <t>Sairaalat</t>
  </si>
  <si>
    <t>Päivystyskäynnit</t>
  </si>
  <si>
    <t>Hoidetut potilaat</t>
  </si>
  <si>
    <t>Sairaansija= hoitopaikka laitoshoito (pitkäaikainen)</t>
  </si>
  <si>
    <t>Suorituspaikka</t>
  </si>
  <si>
    <t>Annetut palvelut</t>
  </si>
  <si>
    <t>Henkilöstö yhteensä</t>
  </si>
  <si>
    <t>Kotihoidon käynnit</t>
  </si>
  <si>
    <t>Vanhuspalvelujen hoitopaikat</t>
  </si>
  <si>
    <t>Suun th:n käynnit</t>
  </si>
  <si>
    <t>Suun th:n asiakkaat</t>
  </si>
  <si>
    <t>Lastensuojelun asiakkaat</t>
  </si>
  <si>
    <t>Päihdehuollon asiakkaat</t>
  </si>
  <si>
    <t>Vammaispalv. Asiakkaat</t>
  </si>
  <si>
    <t>Sairaalan hoitopv</t>
  </si>
  <si>
    <t>Erikoissh:n hoitopv</t>
  </si>
  <si>
    <t>Erikoissh:n avokäynnit</t>
  </si>
  <si>
    <t>475 (hoitopv)</t>
  </si>
  <si>
    <t>6559 (hoitopv)</t>
  </si>
  <si>
    <t>967 ?</t>
  </si>
  <si>
    <t>Vanhuspalv. Laitoshoito ja asumispalvelut</t>
  </si>
  <si>
    <t>Helsingissä omaa esh:n toimintaa</t>
  </si>
  <si>
    <t>Väkiluku</t>
  </si>
  <si>
    <t>Terveyskeskukset/-asema</t>
  </si>
  <si>
    <t>Sosiaalipalv. Toimipisteet</t>
  </si>
  <si>
    <t>Toimipisteet</t>
  </si>
  <si>
    <t>HUS NordDRG-tuote</t>
  </si>
  <si>
    <t>ostopalveluna HUS:sta, paitsi Helsingin kaupungilla</t>
  </si>
  <si>
    <t>Yhteensä</t>
  </si>
  <si>
    <t>HUS:n sairaalat</t>
  </si>
  <si>
    <t>Hoitopäivätuote= psykiatristen ja hengityshalvauspotilaiden hoitopv</t>
  </si>
  <si>
    <t>Hoitopäivätuote</t>
  </si>
  <si>
    <t>Iho- ja allergiasairaala</t>
  </si>
  <si>
    <t>Kirurginen sairaala</t>
  </si>
  <si>
    <t>Lastenklinikka</t>
  </si>
  <si>
    <t>Lastenlinna</t>
  </si>
  <si>
    <t>Meilahden kolmiosairaala</t>
  </si>
  <si>
    <t>Meilahden tornisairaala</t>
  </si>
  <si>
    <t>Silmä-korvasairaala</t>
  </si>
  <si>
    <t>Syöpätautien klinikka</t>
  </si>
  <si>
    <t>Töölön sairaala</t>
  </si>
  <si>
    <t>Hyvinkään sairaala</t>
  </si>
  <si>
    <t>Lohjan sairaala</t>
  </si>
  <si>
    <t>Länsi-Uudenmaan sairaala</t>
  </si>
  <si>
    <t>Porvoon sairaala</t>
  </si>
  <si>
    <t>Hyvinkää</t>
  </si>
  <si>
    <t xml:space="preserve">Lohja </t>
  </si>
  <si>
    <t>Länsi-Uusimaa</t>
  </si>
  <si>
    <t xml:space="preserve">Porvoo </t>
  </si>
  <si>
    <t>Tammiharjun sairaala (psyk)</t>
  </si>
  <si>
    <t>Paloniemen sairaala (psyk)</t>
  </si>
  <si>
    <t>Kellokosken sairaala (psyk)</t>
  </si>
  <si>
    <t>Psykiatriakeskus (psyk)</t>
  </si>
  <si>
    <t>Herttoniemen sairaala</t>
  </si>
  <si>
    <t>Jorvin sairaala (Espoo)</t>
  </si>
  <si>
    <t>Peijaksen sairaala (Vantaa)</t>
  </si>
  <si>
    <t>Auroran sairaala</t>
  </si>
  <si>
    <t xml:space="preserve"> </t>
  </si>
  <si>
    <t>Vantaalla liikelaitoksia hammashuolto, työterveyshuolto.</t>
  </si>
  <si>
    <t>Työterveyshuolto</t>
  </si>
  <si>
    <t>Vuosikertomus 2013</t>
  </si>
  <si>
    <t>37192 *</t>
  </si>
  <si>
    <t>50*</t>
  </si>
  <si>
    <t>13943*</t>
  </si>
  <si>
    <t>65919*</t>
  </si>
  <si>
    <t>2737*</t>
  </si>
  <si>
    <t>3990*</t>
  </si>
  <si>
    <t>491*</t>
  </si>
  <si>
    <t>1589*</t>
  </si>
  <si>
    <t>3691* (käyntejä)</t>
  </si>
  <si>
    <t>424399*</t>
  </si>
  <si>
    <t>1112231*</t>
  </si>
  <si>
    <t>244969*</t>
  </si>
  <si>
    <t>451133*</t>
  </si>
  <si>
    <t>94249*</t>
  </si>
  <si>
    <t>493371*</t>
  </si>
  <si>
    <t>2141818*</t>
  </si>
  <si>
    <t>Henkilöstö (hoitohk, lääk, erit.tt)</t>
  </si>
  <si>
    <t>Muut toimipisteet (Hallintokeskus, Palvelukeskus, Haartmanin sairaala, Haartmaninkatu 3)</t>
  </si>
  <si>
    <t>sisältää sekä omaa toimintaa että ostopalveluja</t>
  </si>
  <si>
    <t>Henkilötyövuosia</t>
  </si>
  <si>
    <t>HUS liikelaitokset</t>
  </si>
  <si>
    <t>HUS kuvantaminen</t>
  </si>
  <si>
    <t>HUSLab</t>
  </si>
  <si>
    <t>Ravioli</t>
  </si>
  <si>
    <t>HUS Desiko</t>
  </si>
  <si>
    <t>HUS Apteekki</t>
  </si>
  <si>
    <t>HUS Logistiikka</t>
  </si>
  <si>
    <t>HUS Servis</t>
  </si>
  <si>
    <t>Taseyksiköt</t>
  </si>
  <si>
    <t>Tietohallinto</t>
  </si>
  <si>
    <t>Apuvälinekeskus</t>
  </si>
  <si>
    <t>Muu hk 236</t>
  </si>
  <si>
    <t>Muu hk 197</t>
  </si>
  <si>
    <t>Erityistt 127</t>
  </si>
  <si>
    <t>Erityistt 17</t>
  </si>
  <si>
    <t>Hoitohk 40</t>
  </si>
  <si>
    <t>Hoitohk 5</t>
  </si>
  <si>
    <t>HUS Työterveys</t>
  </si>
  <si>
    <t>Vakinaiset</t>
  </si>
  <si>
    <t>Määräaikaiset</t>
  </si>
  <si>
    <t>Toimintakertomus 2013</t>
  </si>
  <si>
    <t xml:space="preserve"> Muut </t>
  </si>
  <si>
    <t>* tieto vuodelta 2012</t>
  </si>
  <si>
    <t>* tieto vuodelta 2013</t>
  </si>
  <si>
    <t>Toimeentulotuen saajat (kotitaloudet)</t>
  </si>
  <si>
    <t>Vakanssien lkm</t>
  </si>
  <si>
    <t>käynnit=lääkärien ja hoitajien vastaanotot sekä sähköinen asiointi</t>
  </si>
  <si>
    <t>Toimialan toimintakertomus 2013</t>
  </si>
  <si>
    <t xml:space="preserve"> Hoitajat</t>
  </si>
  <si>
    <t xml:space="preserve"> Terapeutit/erityistyöntekijät</t>
  </si>
  <si>
    <t>Vantaalla suunterveydenhuollon liikelaitos, henkilökuntaa 311</t>
  </si>
  <si>
    <t>106*</t>
  </si>
  <si>
    <t>Palvelujaksojen määrä sisältää sekä vakinaiset että sijaiset</t>
  </si>
  <si>
    <t xml:space="preserve"> Lääkärit </t>
  </si>
  <si>
    <t>NordDRG-tuote= vuodeosastohoidon ryhmä</t>
  </si>
  <si>
    <t>1581450**</t>
  </si>
  <si>
    <t>** sisältää Helsingin, Vantaan, Kirkkonummen ja Kauniaisten asukkaat</t>
  </si>
  <si>
    <t>10.10 Suun terveydenhoito</t>
  </si>
  <si>
    <t>10.11 Syöpätaudit</t>
  </si>
  <si>
    <t>10.12 Kardiologia</t>
  </si>
  <si>
    <t>10.13 Synnytykset</t>
  </si>
  <si>
    <t>10.14 Suuronnettomuushallinta</t>
  </si>
  <si>
    <t>10.15 Päivystys</t>
  </si>
  <si>
    <t>10.16 Leikkaussali</t>
  </si>
  <si>
    <t>10.17 Ensihoito</t>
  </si>
  <si>
    <t>10.18 Elinsiirrot</t>
  </si>
  <si>
    <t>10.19 Kuntoutus</t>
  </si>
  <si>
    <t>10.20 Sairaalainfektiot</t>
  </si>
  <si>
    <t>10.22 Lastensuojelu</t>
  </si>
  <si>
    <t>10.25 Kasvatus ja perheneuvonta</t>
  </si>
  <si>
    <t>10.26 Perheasioiden sovittelu</t>
  </si>
  <si>
    <t>10.27 Isyyden selvittäminen</t>
  </si>
  <si>
    <t>10.28 Adoptio-neuvonta</t>
  </si>
  <si>
    <t>10.29 Sosiaalipäivystys</t>
  </si>
  <si>
    <t>10.30 Omaishoidon tuki</t>
  </si>
  <si>
    <t>10.31 Toimeentulo-tuki</t>
  </si>
  <si>
    <t>10.32 Työllistymisen tukeminen</t>
  </si>
  <si>
    <t>10.33 Kotouttaminen (maahanmuut)</t>
  </si>
  <si>
    <t>10.34 Talous- ja velkaneuvonta</t>
  </si>
  <si>
    <t>10.35 Sosiaalinen luototus</t>
  </si>
  <si>
    <t>10.37 Koulun sosiaalityö</t>
  </si>
  <si>
    <t>10.23 Lapsen elatusavun vahvistaminen</t>
  </si>
  <si>
    <t>10.24 Lapsen huollon ja tapaamisoikeuden turvaaminen</t>
  </si>
  <si>
    <t>Terveydenhuollon toiminnot</t>
  </si>
  <si>
    <t>Sosiaalihuollon palvelut</t>
  </si>
  <si>
    <t>Henkilöstön määrä (lääkärit, hoitohk yms.)</t>
  </si>
  <si>
    <t>Terveysasemat</t>
  </si>
  <si>
    <t>Hakunilan terveysasema</t>
  </si>
  <si>
    <t>Koivukylän sosiaali- ja terveysasema</t>
  </si>
  <si>
    <t>Korson terveysasema</t>
  </si>
  <si>
    <t>Länsimäen terveysasema</t>
  </si>
  <si>
    <t>Martinlaakson sosiaali- ja terveysasema</t>
  </si>
  <si>
    <t>Myyrmäen sosiaali- ja terveysasema</t>
  </si>
  <si>
    <t>Tikkurilan sosiaali- ja terveysasema</t>
  </si>
  <si>
    <t>Kauniaisten terveysasema</t>
  </si>
  <si>
    <t>Kauniaisten terveyskeskussairaala Tammikumpu</t>
  </si>
  <si>
    <t>N/A</t>
  </si>
  <si>
    <t>X</t>
  </si>
  <si>
    <t xml:space="preserve"> X</t>
  </si>
  <si>
    <t>x hengityshalvauspot.</t>
  </si>
  <si>
    <t>Kunnantalo</t>
  </si>
  <si>
    <t>Muut</t>
  </si>
  <si>
    <t>Keskustan terveysasema tai keskustan alue</t>
  </si>
  <si>
    <t>-</t>
  </si>
  <si>
    <t>Masalan terveysasema tai Masalan alue</t>
  </si>
  <si>
    <t>Veikkolan terveysasema tai Veikkolan alue</t>
  </si>
  <si>
    <t>Hoivakoti Lehmuskartano</t>
  </si>
  <si>
    <t>Palvelutalo</t>
  </si>
  <si>
    <t>Vols-koti</t>
  </si>
  <si>
    <t>Ennaltaehkäisevän terv.huollon tulosyksikkö</t>
  </si>
  <si>
    <t>Keski-Vantaan terveysasemapalv.</t>
  </si>
  <si>
    <t>Länsi-Vantaan terveysasemapalvelut</t>
  </si>
  <si>
    <t>Pohjois-Vantaan terveysasemapalvelut</t>
  </si>
  <si>
    <t>Kuntoutustoiminnan tulosyksikkö</t>
  </si>
  <si>
    <t>Mielenterveyspalvelut tulosyksikkö</t>
  </si>
  <si>
    <t>Suun terveydenhuolto (liikelaitos; Vantaan kaupunki)</t>
  </si>
  <si>
    <t>x</t>
  </si>
  <si>
    <t>Aikuissosiaalityö</t>
  </si>
  <si>
    <t>Lastensuojelu</t>
  </si>
  <si>
    <t>Psykososiaaliset palvelut</t>
  </si>
  <si>
    <t>Päihdepalvelut</t>
  </si>
  <si>
    <t>Vammaispalvelut</t>
  </si>
  <si>
    <t>Vanhusten avopalvelut</t>
  </si>
  <si>
    <t>Sairaalapalvelut</t>
  </si>
  <si>
    <t>Akuutti geriatrian osastot</t>
  </si>
  <si>
    <t>Terveyskeskussairaala</t>
  </si>
  <si>
    <t xml:space="preserve"> x</t>
  </si>
  <si>
    <t xml:space="preserve"> Sosiaalityöntekijät</t>
  </si>
  <si>
    <t xml:space="preserve"> Ohjaajat</t>
  </si>
  <si>
    <t xml:space="preserve"> Hammaslääkärit</t>
  </si>
  <si>
    <t>Hankintarenkaan organisaatio</t>
  </si>
  <si>
    <t xml:space="preserve">Lähde: </t>
  </si>
  <si>
    <t>APOTTI-HANKKEEN ULKOPUOLELLA OLEVIEN HUS-ALUEEN KUNTIEN TUNNUSLUKUJA</t>
  </si>
  <si>
    <t xml:space="preserve">KÄYTTÄJÄMÄÄRÄT </t>
  </si>
  <si>
    <t>Askola</t>
  </si>
  <si>
    <t>Hanko</t>
  </si>
  <si>
    <t>Espoo</t>
  </si>
  <si>
    <t>Inkoo</t>
  </si>
  <si>
    <t>Järvenpää</t>
  </si>
  <si>
    <t>Kerava</t>
  </si>
  <si>
    <t>Lohja</t>
  </si>
  <si>
    <t>Lapinjärvi</t>
  </si>
  <si>
    <t>Loviisa</t>
  </si>
  <si>
    <t>Nurmijärvi</t>
  </si>
  <si>
    <t>Mäntsälä</t>
  </si>
  <si>
    <t>Pornainen</t>
  </si>
  <si>
    <t>Porvoo</t>
  </si>
  <si>
    <t>Raasepori</t>
  </si>
  <si>
    <t>Sipoo</t>
  </si>
  <si>
    <t>Siuntio</t>
  </si>
  <si>
    <t>Tuusula</t>
  </si>
  <si>
    <t>Karkkila</t>
  </si>
  <si>
    <t>Vihti</t>
  </si>
  <si>
    <t>Karviainen (Vihti+Karkkila)</t>
  </si>
  <si>
    <t>Väestö / Väkiluku = Kansalaiskäyttäjät (31.5.2014)</t>
  </si>
  <si>
    <t>Lääkärit ja hammaslääkärit</t>
  </si>
  <si>
    <t>218+82 / 291*</t>
  </si>
  <si>
    <t>Lääkärit</t>
  </si>
  <si>
    <t>130+68 / 192*</t>
  </si>
  <si>
    <t>88+14 / 99*</t>
  </si>
  <si>
    <t>Muut terveydenhuollon ammattilaiset</t>
  </si>
  <si>
    <t>1738+344 / 1876*</t>
  </si>
  <si>
    <t>1526+304 / 1659*</t>
  </si>
  <si>
    <t>78 (hammasth 26)</t>
  </si>
  <si>
    <t>439*</t>
  </si>
  <si>
    <t>212+40 / 217*</t>
  </si>
  <si>
    <t>31**</t>
  </si>
  <si>
    <t>Sosiaalihuollon ammattilaiset</t>
  </si>
  <si>
    <t>558+161 / 642*</t>
  </si>
  <si>
    <t>142+64 / 192*</t>
  </si>
  <si>
    <t>416+97 / 450*</t>
  </si>
  <si>
    <t>35***</t>
  </si>
  <si>
    <t>Muut / Hallinto</t>
  </si>
  <si>
    <t>400+94 / 420*</t>
  </si>
  <si>
    <t>AMMATTILAISKÄYTTÄJÄT YHTEENSÄ</t>
  </si>
  <si>
    <t>*vakin.+määräaik./vakanssit</t>
  </si>
  <si>
    <t>* luvussa ovat mukana myös kaikki sijaiset ja ”keikkalaiset” (lähihoitajat, sairaanhoitajat, osastonhoitajat, terveydenhoitajat, hammashoitajat, suuhygienistit)</t>
  </si>
  <si>
    <t>** fysio-, toiminta- ja puheterapeutit, psykologit</t>
  </si>
  <si>
    <t>*** sis. myös toimeentulotuen etuuskäsittelijät (6kpl)</t>
  </si>
  <si>
    <t>MUUT VOLYYMITIEDOT</t>
  </si>
  <si>
    <t>Suorituspaikka (kpl)</t>
  </si>
  <si>
    <t>1*</t>
  </si>
  <si>
    <t>1 (tk:n vuodeos.)</t>
  </si>
  <si>
    <t>11*</t>
  </si>
  <si>
    <t>220**</t>
  </si>
  <si>
    <t>58**</t>
  </si>
  <si>
    <t>37*</t>
  </si>
  <si>
    <t>82 omat paikat</t>
  </si>
  <si>
    <t>1**</t>
  </si>
  <si>
    <t>2***</t>
  </si>
  <si>
    <t>Lohjan kaup.</t>
  </si>
  <si>
    <t>65552***</t>
  </si>
  <si>
    <t>33888*****</t>
  </si>
  <si>
    <t>Ostopalvelut</t>
  </si>
  <si>
    <t>Sosiaalihuollon asiakasmääriä</t>
  </si>
  <si>
    <t>12125***</t>
  </si>
  <si>
    <t>4501****</t>
  </si>
  <si>
    <t>102 (katko- ja kuntouttavan laitoshoidon as.)</t>
  </si>
  <si>
    <t>1406 paikkaa</t>
  </si>
  <si>
    <t>192 (sis. UK hoito- ja as.palv.)</t>
  </si>
  <si>
    <t>120 (sis.ostopalv.38)</t>
  </si>
  <si>
    <t>20 ASPA+20 vuodeos.</t>
  </si>
  <si>
    <t>Kotihoidon asiakkaat</t>
  </si>
  <si>
    <t>220 (poikkileikkaus 31.12.14)</t>
  </si>
  <si>
    <t>*omat+osto</t>
  </si>
  <si>
    <t>Loviisa tuottaa myös Lapinjärven sote-palvelut</t>
  </si>
  <si>
    <t>* terveyskeskussairaala</t>
  </si>
  <si>
    <t>Mäntsälä tuottaa myös Pornaisten sote-palveluja</t>
  </si>
  <si>
    <t>* terveysasemien yhteydessä olevat vuodeosastopaikat. Lisäksi 19 hoivaosastopaikkaa (pitkäaikainen hoito) Vihdissä – luetaanko ”sairaansijoihin”?</t>
  </si>
  <si>
    <t>**omat+osto+palv.seteli</t>
  </si>
  <si>
    <t>**potilaspaikkoja tk-sairaalassa</t>
  </si>
  <si>
    <t>Osa tehtävistä hoidetaan Mäntsälästä (tieto puuttuu Pornaisista)</t>
  </si>
  <si>
    <t>** omat yksiköt (ei ostopalvelupaikkoja): yksi hoivaosasto Vihdissä ja yksi asumispalveluyksikkö Karkkilassa</t>
  </si>
  <si>
    <t>***sis.pakolaiset ja paluumuutt. Kuusikko 2013</t>
  </si>
  <si>
    <t>***+yksityisiltä ostetut hvrk 24465</t>
  </si>
  <si>
    <r>
      <t xml:space="preserve">*** osoitteet, joissa </t>
    </r>
    <r>
      <rPr>
        <i/>
        <sz val="10"/>
        <color indexed="56"/>
        <rFont val="Verdana"/>
        <family val="2"/>
      </rPr>
      <t xml:space="preserve">ainoastaan </t>
    </r>
    <r>
      <rPr>
        <sz val="10"/>
        <color indexed="56"/>
        <rFont val="Verdana"/>
        <family val="2"/>
      </rPr>
      <t>sosiaalipalveluja, ovat mukana myös ”toimipisteet”-luvussa</t>
    </r>
  </si>
  <si>
    <t>**** Kuusikko 2013</t>
  </si>
  <si>
    <t>**** kaikki lääkärin ja hoitajan tilastoidut vastaanottokäynnit Vihti 48 138, Karkkila 20 658. Päivystyskäyntejä ei ole eritelty.</t>
  </si>
  <si>
    <t>***** Vihdin ja Karkkilan terveysasemien vuodeosastot (yht 24 898 hoitopäivää) + Vihdin hoivaosaston hoitopäivät (8990).</t>
  </si>
  <si>
    <t>Toiminnan jakautuminen suorituspaikkoihin</t>
  </si>
  <si>
    <t>1+3</t>
  </si>
  <si>
    <t>99*</t>
  </si>
  <si>
    <t>* sisältää koulut</t>
  </si>
  <si>
    <t>PERHE- JA SOSIAALIPALVELUT</t>
  </si>
  <si>
    <t>KEHITYSVAMMAISTEN LAITOSPALVELUT</t>
  </si>
  <si>
    <t>KEHITYSVAMMAPOLIKLINIKKA</t>
  </si>
  <si>
    <t>KOULUTERVEYDENHUOL JA OPISKELUTERVHUOL LÄÄKÄ</t>
  </si>
  <si>
    <t>KOULUTERVEYDENHUOLTO</t>
  </si>
  <si>
    <t>Etelä, Itä, Pohjoinen</t>
  </si>
  <si>
    <t>LASTENKOTITOIMINTA</t>
  </si>
  <si>
    <t>7 lastenkotia, 1 asumisharjoittelupaikka</t>
  </si>
  <si>
    <t>LASTENSUOJELUN AVOHUOLLON SOSIAALITYÖ</t>
  </si>
  <si>
    <t>7 "aluetta"</t>
  </si>
  <si>
    <t>LASTENSUOJELUN PALVELUT</t>
  </si>
  <si>
    <t xml:space="preserve"> -kriisityö, tukipalvelut, perhetyön 4 yksikköä, lasten vast.o, nuorten vast.ot, perhkuntoutusyksikkö</t>
  </si>
  <si>
    <t>LASTENSUOJELUTARPEEN ARVIOINTI</t>
  </si>
  <si>
    <t>7 yksikköä + toimistopalvelut</t>
  </si>
  <si>
    <t>SIJOITUKSEN SOSIAALITYÖ</t>
  </si>
  <si>
    <t>Laitoshoito 3 toimipistettä, perhehoito 3 yksikköä, + toimisto</t>
  </si>
  <si>
    <t>MAAHANMUUTTAJAPALVELUT</t>
  </si>
  <si>
    <t>maahanmuuttoyksikkö, säilöönotto, vast.ottokesksus</t>
  </si>
  <si>
    <t>NEUVOLA- JA PERHETYÖ</t>
  </si>
  <si>
    <t>lapsiperheiden kotipalvelu, lasten neuvolat ja äitiysneuvolat, useita toimipisteitä eri puolilla kaupunkia</t>
  </si>
  <si>
    <t>NUORTEN PALVELUT</t>
  </si>
  <si>
    <t>PERHEIDEN ERITYISPALVELUT</t>
  </si>
  <si>
    <t>SOSIAALINEN JA TALOUDELLINEN TUKI</t>
  </si>
  <si>
    <t>alueelliset toimipisteet, asumisneuvonta 17, kaupunkiyhteiset toimistot (esim, talous- ja velkaneuvonta 15), työkykyselvitys 8</t>
  </si>
  <si>
    <t>X , työkyvyn selvitys</t>
  </si>
  <si>
    <t>TOIMEENTULOTUEN MAKSATUS</t>
  </si>
  <si>
    <t xml:space="preserve">alueellinen jako, useita toimpisteitä kullakin, </t>
  </si>
  <si>
    <t>TYÖLLISTYMISEN TUKI</t>
  </si>
  <si>
    <t>avotyötoiminta, Uusix-verstas, Duuri useita toimipisteitä, ym.</t>
  </si>
  <si>
    <t>VAMMAISTEN ASUMIS- JA PERHEHOITOPALVELUT</t>
  </si>
  <si>
    <t>n. 35 ryhmäkotia</t>
  </si>
  <si>
    <t>VAMMAISTEN SOSIAALITYÖ</t>
  </si>
  <si>
    <t>4 aluetoimistoa</t>
  </si>
  <si>
    <t>VAMMAISTEN TYÖ- JA PÄIVÄTOIMINTA</t>
  </si>
  <si>
    <t>toimintakeskuksia, päivätoimintaryhmiä jne.</t>
  </si>
  <si>
    <t>SAIRAALA-, KUNTOUTUS- JA HOIVAPALVELUT</t>
  </si>
  <si>
    <t>ETELÄINEN KOTIHOITOYKSIKKÖ</t>
  </si>
  <si>
    <t>4 aluetta, joidan alaisuudessa useampia yksiköitä</t>
  </si>
  <si>
    <t>KAAKKOINEN KOTIHOITOYKSIKKÖ</t>
  </si>
  <si>
    <t>3 aluetta, joiden alaisuudessa useampia yksiköitä</t>
  </si>
  <si>
    <t>LOUNAINEN KOTIHOITOYKSIKKÖ</t>
  </si>
  <si>
    <t>LÄNTINEN KOTIHOITOYKSIKKÖ</t>
  </si>
  <si>
    <t>5 aluetta, joiden alaisuudessa useampia yksiköitä</t>
  </si>
  <si>
    <t>ITÄINEN KOTIHOITOYKSIKKÖ</t>
  </si>
  <si>
    <t>4 aluetta, joiden alaisuudessa useampia yksiköitä</t>
  </si>
  <si>
    <t>KESKINEN KOTIHOITOYKSIKKÖ</t>
  </si>
  <si>
    <t>ETELÄINEN SOSIAALI-JA LÄHITYÖ</t>
  </si>
  <si>
    <t>omaishoidontuki, perhe- ja lähityö, ruotsinkiel. Palvelut</t>
  </si>
  <si>
    <t>IDÄN SOS JA LÄHITYÖ</t>
  </si>
  <si>
    <t xml:space="preserve">omaishoidontuki, perhe- ja lähityö, </t>
  </si>
  <si>
    <t>LÄNNE SOS JA LÄHTITYÖ</t>
  </si>
  <si>
    <t>POHJOISEN SOSIAALI- JA LÄHITYÖ</t>
  </si>
  <si>
    <t>FYSIOTERAPIAPALVELUT</t>
  </si>
  <si>
    <t>7 toimipistettä</t>
  </si>
  <si>
    <t xml:space="preserve">HOPEATIEN PALVELUTALO </t>
  </si>
  <si>
    <t>palvelutalo + useampi ryhmäkoti</t>
  </si>
  <si>
    <t>KANNELMÄEN PALVELUTALO</t>
  </si>
  <si>
    <t>ITÄKESKUKSEN PALVELUTALO</t>
  </si>
  <si>
    <t>MADETOJAN PALVELUTALO</t>
  </si>
  <si>
    <t>PUISTOLAN PALVELUTALO</t>
  </si>
  <si>
    <t>RUDOLFIN PALVELUTALO</t>
  </si>
  <si>
    <t>VUORENSYRJÄN PALVELUTALO</t>
  </si>
  <si>
    <t>palveluasumisyksiköitä, päivätoimintaa</t>
  </si>
  <si>
    <t>KAMPIN PALVELUKESKUS</t>
  </si>
  <si>
    <t>Päivätoimintaa</t>
  </si>
  <si>
    <t>KINAPORIN MONIPUOLINEN PALVELUKESKUS</t>
  </si>
  <si>
    <t>palvelutalo, päivätoiminta, ryhmäkoti jne.</t>
  </si>
  <si>
    <t>KIVELÄN MONIPUOLINEN PALVELUKESKUS</t>
  </si>
  <si>
    <t>useita osastoja</t>
  </si>
  <si>
    <t>KONTULAN MONIPUOLINEN PALVELUKESKUS</t>
  </si>
  <si>
    <t>MUNKKINIEMEN PALVELUKESKUS</t>
  </si>
  <si>
    <t>palvelutalo, virkistystoiminta jne</t>
  </si>
  <si>
    <t>MYLLYPURON MONIPUOLINEN PALVELUKESKUS</t>
  </si>
  <si>
    <t>osastoja, päivätoimintaa</t>
  </si>
  <si>
    <t>KOSKELAN MONIPUOLINEN PALVELUKESKUS</t>
  </si>
  <si>
    <t>KUSTAANKARTANON MONIPUOLINEN PALV.KESKUS</t>
  </si>
  <si>
    <t>useita osastoja, useita toimintoja</t>
  </si>
  <si>
    <t>RIISTAVUOREN MONIPUOLINEN PALVELUKESKUS</t>
  </si>
  <si>
    <t>palvelutalo, ryhmäkoteja</t>
  </si>
  <si>
    <t>ROIHUVUOREN MONIPUOLINEN PALVELUKESKUS</t>
  </si>
  <si>
    <t>useita ryhmäkoteja, kuntoutusta, päivätoimintaa</t>
  </si>
  <si>
    <t>SYYSTIEN MONIPUOLINEN PALVELUKESKUS</t>
  </si>
  <si>
    <t>useita ryhmäkoteja, päivätoimintaa</t>
  </si>
  <si>
    <t>TÖÖLÖN MONIPUOLINEN PALVELUKESKUS</t>
  </si>
  <si>
    <t>useita ryhmäkoteja, päivätoimintayksiköitä jne.</t>
  </si>
  <si>
    <t>KOTISAIRAALA</t>
  </si>
  <si>
    <t>4 aluettam + lääkärit</t>
  </si>
  <si>
    <t>KUNTOUTUSSUUNNITTELU JA APUVÄLINEPALVELUT</t>
  </si>
  <si>
    <t>NEUROLOGINEN POLIKLINIKKA JA KUNTOUTUSTOIMIN</t>
  </si>
  <si>
    <t>kotihoidon ja  lääkäripalvelut</t>
  </si>
  <si>
    <t>SAS eli SELVITYS, ARVIOINTI JA SIJOITUS</t>
  </si>
  <si>
    <t>TOIMINTATERAPIAPALVELUT</t>
  </si>
  <si>
    <t>3 alueyksikköä</t>
  </si>
  <si>
    <t>TRAUMAKUNTOUTUS</t>
  </si>
  <si>
    <t>TERVEYS- JA PÄIHDEPALVELUT</t>
  </si>
  <si>
    <t>ASUMISEN TUKI</t>
  </si>
  <si>
    <t>tukiasumisen pieniä eri yksiköitä, mm. majoitustoiminta, kriisimajoitus</t>
  </si>
  <si>
    <t>ETELÄN PSYKIATRIA- JA PÄIHDEKESKUS</t>
  </si>
  <si>
    <t>psyk pkl X 2+ psyk pth., päihdehuollosta mm.:korvaushoitoyks., jälkikuntoutusyks., päiväsairaala, päivätoiminta jne.</t>
  </si>
  <si>
    <t>IDÄN PSYKIATRIA- JA PÄIHDEKESKUS</t>
  </si>
  <si>
    <t>psyk pkl + psyk pth.,  päihde: korvaushoito,  päivätoiminta jne.</t>
  </si>
  <si>
    <t>LÄNNEN PSYKIATRIA- JA PÄIHDEKESKUS</t>
  </si>
  <si>
    <t>psyk pkl palvelut, Päihde: korvaushoitoyks., päiväsairaala, päivätoiminta jne.</t>
  </si>
  <si>
    <t>POHJOISEN PSYKIATRIA- JA PÄIHDEKESKUS</t>
  </si>
  <si>
    <t>psyk pkl., Päihde: Korvaushoito,päiväsairaala, päivätoiminta jne.</t>
  </si>
  <si>
    <t>ETELÄN TERVEYSASEMAT</t>
  </si>
  <si>
    <t>5 terveysasemaa</t>
  </si>
  <si>
    <t>IDÄN TERVEYSASEMAT</t>
  </si>
  <si>
    <t>6 terveysasemaa</t>
  </si>
  <si>
    <t>LÄNNEN TERVEYSASEMAT</t>
  </si>
  <si>
    <t>6 terveysasemaa, epidemiayksikkö</t>
  </si>
  <si>
    <t>POHJOISEN TERVEYSASEMAT</t>
  </si>
  <si>
    <t>8 terveysasemaa</t>
  </si>
  <si>
    <t>PSYKIATRIAN JA PÄIHDEHUOLLON ERITYISPALVELUT</t>
  </si>
  <si>
    <t>mm. avop., akuutti, kuntoutus, lukuisa määr osastoja palveluittain jne.</t>
  </si>
  <si>
    <t>SISÄTAUTIEN POLIKLINIKKA</t>
  </si>
  <si>
    <t xml:space="preserve">3 pkl,, jalkaterapia,  jne. </t>
  </si>
  <si>
    <t>SOSIAALI- JA KRIISIPÄIVYSTYS</t>
  </si>
  <si>
    <t>SUUN TERVEYDENHUOLLON KESKITETYTPALVELUT</t>
  </si>
  <si>
    <t>SUUN TERVEYDENHUOLLON LÄHIPALVELUT</t>
  </si>
  <si>
    <t>Muu sosiaalihuolto –palveluihin luokitellut palvelut (= Shl-mukaiset palvelut), mm. majoitustoiminta (tämä on muutakin kuin päihdehuoltoa esim. kriisimajoitus), Shl-mukaiset asumispalvelut sekä Työkykyselvitys.</t>
  </si>
  <si>
    <t>34 toimipistetttä</t>
  </si>
  <si>
    <t>2098*</t>
  </si>
  <si>
    <t>*1.1-30.6.2014</t>
  </si>
  <si>
    <t>34**</t>
  </si>
  <si>
    <t>**kaupungin oman palvelutalon v. 2014 asukasmäärä</t>
  </si>
  <si>
    <t>306390*</t>
  </si>
  <si>
    <t>*Vanhusten laitoshoito asumispalvelut, vammaispalvelut, lastensuojelu, perhekuntoutus, ensi- ja turvakoti, tukiperhetoiminta</t>
  </si>
  <si>
    <t>68796****</t>
  </si>
  <si>
    <t>Palveluja saaneet</t>
  </si>
  <si>
    <t>Sairaansijat (=laitoshoidon hoitopaikka)</t>
  </si>
  <si>
    <t>Sosiaalihuollon palvelujen saajat</t>
  </si>
  <si>
    <t>Tarkennukset</t>
  </si>
  <si>
    <t>sisältää sekä asiakkaita että käyntejä</t>
  </si>
  <si>
    <t>sisältää sekä asiakkaita että hoitopäiviä</t>
  </si>
  <si>
    <t>Henkilöstö</t>
  </si>
  <si>
    <t>Toiminta kuvattu yllä</t>
  </si>
  <si>
    <t>10. Valmis sisältö/Palvelutehtävät</t>
  </si>
  <si>
    <r>
      <t>Etel. Ja pohj. nuorisososiaalityö, jälkihuollon tukiasuminen, o</t>
    </r>
    <r>
      <rPr>
        <sz val="11"/>
        <rFont val="Calibri"/>
        <family val="2"/>
      </rPr>
      <t>piskelijoiden terveydenhuolto 2 kpl</t>
    </r>
  </si>
  <si>
    <r>
      <t xml:space="preserve">Adoptiot 8, elatusturva 5, perheneuvolat 106, lapsiasiat 30, </t>
    </r>
    <r>
      <rPr>
        <sz val="11"/>
        <rFont val="Calibri"/>
        <family val="2"/>
      </rPr>
      <t>foniatrian pkl 60,</t>
    </r>
  </si>
  <si>
    <r>
      <t xml:space="preserve">FYSIATRIAN POLIKINIKKA </t>
    </r>
    <r>
      <rPr>
        <sz val="11"/>
        <rFont val="Calibri"/>
        <family val="2"/>
      </rPr>
      <t>1.3.2015 HUS:iin</t>
    </r>
  </si>
  <si>
    <r>
      <rPr>
        <sz val="11"/>
        <rFont val="Calibri"/>
        <family val="2"/>
      </rPr>
      <t>(ikääntyneiden)</t>
    </r>
    <r>
      <rPr>
        <sz val="12"/>
        <rFont val="Arial"/>
        <family val="2"/>
      </rPr>
      <t xml:space="preserve"> PALVELUALUEIDEN LÄÄKÄRIPALVELUT</t>
    </r>
  </si>
  <si>
    <r>
      <t xml:space="preserve">avo- vuodeosastopalvelut, kuntoutus </t>
    </r>
    <r>
      <rPr>
        <sz val="11"/>
        <rFont val="Calibri"/>
        <family val="2"/>
      </rPr>
      <t>SEKÄ PSYK ETTÄ PÄIHDE (eroteltava toiminnan kanssa, miten jakaantuu)</t>
    </r>
  </si>
  <si>
    <r>
      <t xml:space="preserve">PSYKIATRINEN SAIRAALAHOITO JA PÄIVYSTYS </t>
    </r>
    <r>
      <rPr>
        <sz val="11"/>
        <rFont val="Calibri"/>
        <family val="2"/>
      </rPr>
      <t>("Auroran sairaala" huom! Psykiatrinen päivystys siirtyy Haarmanin ja Marian sairaalaan kevään 2015 aikana)</t>
    </r>
  </si>
  <si>
    <t>Helsinki (sisältää sekä terveyden- että sosiaalihuollon toiminnot)</t>
  </si>
  <si>
    <t>10. Valmis sisältö/toiminnallisuudet</t>
  </si>
  <si>
    <t>HYKS</t>
  </si>
  <si>
    <t>Naistenklinikka + Kätilöopisto</t>
  </si>
  <si>
    <t>Koko HUS</t>
  </si>
  <si>
    <t>?)</t>
  </si>
  <si>
    <t>10.01 Vuodeosasto ja 
laitoshoito</t>
  </si>
  <si>
    <t>10.02 Kotihoito</t>
  </si>
  <si>
    <t>10.03 Ikääntyneiden 
palvelut</t>
  </si>
  <si>
    <t>10.04 Vammaispalvelut</t>
  </si>
  <si>
    <t>10.05 Kehitysvammahuolto</t>
  </si>
  <si>
    <t>10.06 Päihdehuolto</t>
  </si>
  <si>
    <t>10.07 Vastaanotto/ 
avopalvelut</t>
  </si>
  <si>
    <t>10.08 Anestesia</t>
  </si>
  <si>
    <t>10.09 Tehohoito</t>
  </si>
  <si>
    <t>10.21 Muu lääketieteen sisältö</t>
  </si>
  <si>
    <t>10.38 Tieteellinen tutkimus</t>
  </si>
  <si>
    <t>10.39 Raportit ja laatumittarit</t>
  </si>
  <si>
    <t>10.40 Kuvantaminen</t>
  </si>
  <si>
    <t xml:space="preserve">10.41 Sisäiset rekisterit </t>
  </si>
  <si>
    <t>10.41 Sisäiset rekisterit</t>
  </si>
  <si>
    <t>2 yksikköä</t>
  </si>
  <si>
    <t xml:space="preserve"> 362
</t>
  </si>
  <si>
    <t xml:space="preserve">290
</t>
  </si>
  <si>
    <t xml:space="preserve">132
</t>
  </si>
  <si>
    <t>Ikääntyneiden asumis- ja laitospalvelut</t>
  </si>
  <si>
    <t>HERTTONIEMEN SAIRAALA *)</t>
  </si>
  <si>
    <t>LAAKSON SAIRAALA  *)</t>
  </si>
  <si>
    <t>MALMIN SAIRAALA *)</t>
  </si>
  <si>
    <t>SUURSUON SAIRAALA *)</t>
  </si>
  <si>
    <r>
      <t>HAARTMANIN PÄIVYSTYS</t>
    </r>
    <r>
      <rPr>
        <sz val="11"/>
        <rFont val="Calibri"/>
        <family val="2"/>
      </rPr>
      <t xml:space="preserve"> PKL ja PÄIVYSTYSOSASTOT *)</t>
    </r>
  </si>
  <si>
    <r>
      <t xml:space="preserve">MALMIN PÄIVYSTYS  </t>
    </r>
    <r>
      <rPr>
        <sz val="11"/>
        <rFont val="Calibri"/>
        <family val="2"/>
      </rPr>
      <t>PKL ja PÄIVYSTYSOSASTOT *)</t>
    </r>
  </si>
  <si>
    <t xml:space="preserve">*) Terveydenhuollon laitoshoitoa antava yksikkö </t>
  </si>
  <si>
    <t>Laitospaika/Sairaansijat</t>
  </si>
  <si>
    <t>Sosiaalipalvelut</t>
  </si>
  <si>
    <r>
      <t>hoitopäivät</t>
    </r>
    <r>
      <rPr>
        <sz val="12"/>
        <color indexed="10"/>
        <rFont val="Arial"/>
        <family val="2"/>
      </rPr>
      <t xml:space="preserve"> / </t>
    </r>
    <r>
      <rPr>
        <sz val="12"/>
        <color theme="1"/>
        <rFont val="Arial"/>
        <family val="2"/>
      </rPr>
      <t>oma toiminta (ei sisällä ostopalveluja)</t>
    </r>
  </si>
  <si>
    <t>?) toimintalukuja ei tiedossa</t>
  </si>
  <si>
    <t>Luvut sisältävät myös muita kuin yllälueteltuja rooleja</t>
  </si>
  <si>
    <t>Liite B2 Toimintaympäristön volyymitiedot</t>
  </si>
  <si>
    <t>Versio 3.01</t>
  </si>
  <si>
    <t>SOPIMUS ASIAKAS- JA POTILASTIETOJÄRJESTELMÄSTÄ</t>
  </si>
  <si>
    <t>10.06 
Päihdehuolto</t>
  </si>
  <si>
    <t>10.05 Kehitysvamma-huolto</t>
  </si>
  <si>
    <t>Laskutettavat poliklinikka-käynnit 2014</t>
  </si>
  <si>
    <t>Sairaan-sijat</t>
  </si>
  <si>
    <t>Versio</t>
  </si>
  <si>
    <t>Päiväys</t>
  </si>
  <si>
    <t>Selite</t>
  </si>
  <si>
    <t>Tekijä</t>
  </si>
  <si>
    <t>3.0</t>
  </si>
  <si>
    <t>Hanketoimisto</t>
  </si>
  <si>
    <t>3.01</t>
  </si>
  <si>
    <t>24.4.2015</t>
  </si>
  <si>
    <t>Tarjouspyynnön liite</t>
  </si>
  <si>
    <t>12.3.2015</t>
  </si>
  <si>
    <t>Tarkennuksia Lohjan tunnuslukuihin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</si>
</sst>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9" x14ac:knownFonts="1">
    <font>
      <sz val="12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56"/>
      <name val="Verdana"/>
      <family val="2"/>
    </font>
    <font>
      <sz val="10"/>
      <color indexed="56"/>
      <name val="Verdana"/>
      <family val="2"/>
    </font>
    <font>
      <sz val="11"/>
      <name val="Calibri"/>
      <family val="2"/>
    </font>
    <font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indexed="62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0"/>
      <color rgb="FF1F497D"/>
      <name val="Verdana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6">
    <xf numFmtId="0" fontId="0" fillId="0" borderId="0"/>
    <xf numFmtId="0" fontId="32" fillId="27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27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" borderId="0" applyNumberFormat="0" applyBorder="0" applyAlignment="0" applyProtection="0"/>
    <xf numFmtId="0" fontId="32" fillId="27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27" borderId="0" applyNumberFormat="0" applyBorder="0" applyAlignment="0" applyProtection="0"/>
    <xf numFmtId="0" fontId="32" fillId="3" borderId="0" applyNumberFormat="0" applyBorder="0" applyAlignment="0" applyProtection="0"/>
    <xf numFmtId="0" fontId="4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27" borderId="0" applyNumberFormat="0" applyBorder="0" applyAlignment="0" applyProtection="0"/>
    <xf numFmtId="0" fontId="32" fillId="3" borderId="0" applyNumberFormat="0" applyBorder="0" applyAlignment="0" applyProtection="0"/>
    <xf numFmtId="0" fontId="32" fillId="28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28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5" borderId="0" applyNumberFormat="0" applyBorder="0" applyAlignment="0" applyProtection="0"/>
    <xf numFmtId="0" fontId="32" fillId="28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28" borderId="0" applyNumberFormat="0" applyBorder="0" applyAlignment="0" applyProtection="0"/>
    <xf numFmtId="0" fontId="32" fillId="5" borderId="0" applyNumberFormat="0" applyBorder="0" applyAlignment="0" applyProtection="0"/>
    <xf numFmtId="0" fontId="4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8" borderId="0" applyNumberFormat="0" applyBorder="0" applyAlignment="0" applyProtection="0"/>
    <xf numFmtId="0" fontId="32" fillId="5" borderId="0" applyNumberFormat="0" applyBorder="0" applyAlignment="0" applyProtection="0"/>
    <xf numFmtId="0" fontId="32" fillId="29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29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7" borderId="0" applyNumberFormat="0" applyBorder="0" applyAlignment="0" applyProtection="0"/>
    <xf numFmtId="0" fontId="32" fillId="29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29" borderId="0" applyNumberFormat="0" applyBorder="0" applyAlignment="0" applyProtection="0"/>
    <xf numFmtId="0" fontId="32" fillId="7" borderId="0" applyNumberFormat="0" applyBorder="0" applyAlignment="0" applyProtection="0"/>
    <xf numFmtId="0" fontId="4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9" borderId="0" applyNumberFormat="0" applyBorder="0" applyAlignment="0" applyProtection="0"/>
    <xf numFmtId="0" fontId="32" fillId="7" borderId="0" applyNumberFormat="0" applyBorder="0" applyAlignment="0" applyProtection="0"/>
    <xf numFmtId="0" fontId="32" fillId="30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30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9" borderId="0" applyNumberFormat="0" applyBorder="0" applyAlignment="0" applyProtection="0"/>
    <xf numFmtId="0" fontId="32" fillId="30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30" borderId="0" applyNumberFormat="0" applyBorder="0" applyAlignment="0" applyProtection="0"/>
    <xf numFmtId="0" fontId="32" fillId="9" borderId="0" applyNumberFormat="0" applyBorder="0" applyAlignment="0" applyProtection="0"/>
    <xf numFmtId="0" fontId="4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30" borderId="0" applyNumberFormat="0" applyBorder="0" applyAlignment="0" applyProtection="0"/>
    <xf numFmtId="0" fontId="32" fillId="9" borderId="0" applyNumberFormat="0" applyBorder="0" applyAlignment="0" applyProtection="0"/>
    <xf numFmtId="0" fontId="32" fillId="31" borderId="0" applyNumberFormat="0" applyBorder="0" applyAlignment="0" applyProtection="0"/>
    <xf numFmtId="0" fontId="4" fillId="10" borderId="0" applyNumberFormat="0" applyBorder="0" applyAlignment="0" applyProtection="0"/>
    <xf numFmtId="0" fontId="32" fillId="32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32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7" borderId="0" applyNumberFormat="0" applyBorder="0" applyAlignment="0" applyProtection="0"/>
    <xf numFmtId="0" fontId="32" fillId="32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32" borderId="0" applyNumberFormat="0" applyBorder="0" applyAlignment="0" applyProtection="0"/>
    <xf numFmtId="0" fontId="32" fillId="7" borderId="0" applyNumberFormat="0" applyBorder="0" applyAlignment="0" applyProtection="0"/>
    <xf numFmtId="0" fontId="4" fillId="9" borderId="0" applyNumberFormat="0" applyBorder="0" applyAlignment="0" applyProtection="0"/>
    <xf numFmtId="0" fontId="32" fillId="7" borderId="0" applyNumberFormat="0" applyBorder="0" applyAlignment="0" applyProtection="0"/>
    <xf numFmtId="0" fontId="32" fillId="32" borderId="0" applyNumberFormat="0" applyBorder="0" applyAlignment="0" applyProtection="0"/>
    <xf numFmtId="0" fontId="32" fillId="7" borderId="0" applyNumberFormat="0" applyBorder="0" applyAlignment="0" applyProtection="0"/>
    <xf numFmtId="0" fontId="32" fillId="33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33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10" borderId="0" applyNumberFormat="0" applyBorder="0" applyAlignment="0" applyProtection="0"/>
    <xf numFmtId="0" fontId="32" fillId="33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33" borderId="0" applyNumberFormat="0" applyBorder="0" applyAlignment="0" applyProtection="0"/>
    <xf numFmtId="0" fontId="32" fillId="10" borderId="0" applyNumberFormat="0" applyBorder="0" applyAlignment="0" applyProtection="0"/>
    <xf numFmtId="0" fontId="4" fillId="3" borderId="0" applyNumberFormat="0" applyBorder="0" applyAlignment="0" applyProtection="0"/>
    <xf numFmtId="0" fontId="32" fillId="10" borderId="0" applyNumberFormat="0" applyBorder="0" applyAlignment="0" applyProtection="0"/>
    <xf numFmtId="0" fontId="32" fillId="33" borderId="0" applyNumberFormat="0" applyBorder="0" applyAlignment="0" applyProtection="0"/>
    <xf numFmtId="0" fontId="32" fillId="10" borderId="0" applyNumberFormat="0" applyBorder="0" applyAlignment="0" applyProtection="0"/>
    <xf numFmtId="0" fontId="32" fillId="34" borderId="0" applyNumberFormat="0" applyBorder="0" applyAlignment="0" applyProtection="0"/>
    <xf numFmtId="0" fontId="4" fillId="5" borderId="0" applyNumberFormat="0" applyBorder="0" applyAlignment="0" applyProtection="0"/>
    <xf numFmtId="0" fontId="32" fillId="3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12" borderId="0" applyNumberFormat="0" applyBorder="0" applyAlignment="0" applyProtection="0"/>
    <xf numFmtId="0" fontId="32" fillId="3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5" borderId="0" applyNumberFormat="0" applyBorder="0" applyAlignment="0" applyProtection="0"/>
    <xf numFmtId="0" fontId="32" fillId="12" borderId="0" applyNumberFormat="0" applyBorder="0" applyAlignment="0" applyProtection="0"/>
    <xf numFmtId="0" fontId="4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35" borderId="0" applyNumberFormat="0" applyBorder="0" applyAlignment="0" applyProtection="0"/>
    <xf numFmtId="0" fontId="32" fillId="12" borderId="0" applyNumberFormat="0" applyBorder="0" applyAlignment="0" applyProtection="0"/>
    <xf numFmtId="0" fontId="32" fillId="36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36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" borderId="0" applyNumberFormat="0" applyBorder="0" applyAlignment="0" applyProtection="0"/>
    <xf numFmtId="0" fontId="32" fillId="36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36" borderId="0" applyNumberFormat="0" applyBorder="0" applyAlignment="0" applyProtection="0"/>
    <xf numFmtId="0" fontId="32" fillId="4" borderId="0" applyNumberFormat="0" applyBorder="0" applyAlignment="0" applyProtection="0"/>
    <xf numFmtId="0" fontId="4" fillId="8" borderId="0" applyNumberFormat="0" applyBorder="0" applyAlignment="0" applyProtection="0"/>
    <xf numFmtId="0" fontId="32" fillId="4" borderId="0" applyNumberFormat="0" applyBorder="0" applyAlignment="0" applyProtection="0"/>
    <xf numFmtId="0" fontId="32" fillId="36" borderId="0" applyNumberFormat="0" applyBorder="0" applyAlignment="0" applyProtection="0"/>
    <xf numFmtId="0" fontId="32" fillId="4" borderId="0" applyNumberFormat="0" applyBorder="0" applyAlignment="0" applyProtection="0"/>
    <xf numFmtId="0" fontId="32" fillId="37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37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10" borderId="0" applyNumberFormat="0" applyBorder="0" applyAlignment="0" applyProtection="0"/>
    <xf numFmtId="0" fontId="32" fillId="37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37" borderId="0" applyNumberFormat="0" applyBorder="0" applyAlignment="0" applyProtection="0"/>
    <xf numFmtId="0" fontId="32" fillId="10" borderId="0" applyNumberFormat="0" applyBorder="0" applyAlignment="0" applyProtection="0"/>
    <xf numFmtId="0" fontId="4" fillId="3" borderId="0" applyNumberFormat="0" applyBorder="0" applyAlignment="0" applyProtection="0"/>
    <xf numFmtId="0" fontId="32" fillId="10" borderId="0" applyNumberFormat="0" applyBorder="0" applyAlignment="0" applyProtection="0"/>
    <xf numFmtId="0" fontId="32" fillId="37" borderId="0" applyNumberFormat="0" applyBorder="0" applyAlignment="0" applyProtection="0"/>
    <xf numFmtId="0" fontId="32" fillId="10" borderId="0" applyNumberFormat="0" applyBorder="0" applyAlignment="0" applyProtection="0"/>
    <xf numFmtId="0" fontId="32" fillId="38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38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7" borderId="0" applyNumberFormat="0" applyBorder="0" applyAlignment="0" applyProtection="0"/>
    <xf numFmtId="0" fontId="32" fillId="38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38" borderId="0" applyNumberFormat="0" applyBorder="0" applyAlignment="0" applyProtection="0"/>
    <xf numFmtId="0" fontId="32" fillId="7" borderId="0" applyNumberFormat="0" applyBorder="0" applyAlignment="0" applyProtection="0"/>
    <xf numFmtId="0" fontId="4" fillId="13" borderId="0" applyNumberFormat="0" applyBorder="0" applyAlignment="0" applyProtection="0"/>
    <xf numFmtId="0" fontId="32" fillId="7" borderId="0" applyNumberFormat="0" applyBorder="0" applyAlignment="0" applyProtection="0"/>
    <xf numFmtId="0" fontId="32" fillId="38" borderId="0" applyNumberFormat="0" applyBorder="0" applyAlignment="0" applyProtection="0"/>
    <xf numFmtId="0" fontId="32" fillId="7" borderId="0" applyNumberFormat="0" applyBorder="0" applyAlignment="0" applyProtection="0"/>
    <xf numFmtId="0" fontId="33" fillId="3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3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10" borderId="0" applyNumberFormat="0" applyBorder="0" applyAlignment="0" applyProtection="0"/>
    <xf numFmtId="0" fontId="33" fillId="3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39" borderId="0" applyNumberFormat="0" applyBorder="0" applyAlignment="0" applyProtection="0"/>
    <xf numFmtId="0" fontId="33" fillId="10" borderId="0" applyNumberFormat="0" applyBorder="0" applyAlignment="0" applyProtection="0"/>
    <xf numFmtId="0" fontId="5" fillId="14" borderId="0" applyNumberFormat="0" applyBorder="0" applyAlignment="0" applyProtection="0"/>
    <xf numFmtId="0" fontId="33" fillId="10" borderId="0" applyNumberFormat="0" applyBorder="0" applyAlignment="0" applyProtection="0"/>
    <xf numFmtId="0" fontId="33" fillId="39" borderId="0" applyNumberFormat="0" applyBorder="0" applyAlignment="0" applyProtection="0"/>
    <xf numFmtId="0" fontId="33" fillId="10" borderId="0" applyNumberFormat="0" applyBorder="0" applyAlignment="0" applyProtection="0"/>
    <xf numFmtId="0" fontId="33" fillId="40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40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15" borderId="0" applyNumberFormat="0" applyBorder="0" applyAlignment="0" applyProtection="0"/>
    <xf numFmtId="0" fontId="33" fillId="40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40" borderId="0" applyNumberFormat="0" applyBorder="0" applyAlignment="0" applyProtection="0"/>
    <xf numFmtId="0" fontId="33" fillId="15" borderId="0" applyNumberFormat="0" applyBorder="0" applyAlignment="0" applyProtection="0"/>
    <xf numFmtId="0" fontId="5" fillId="5" borderId="0" applyNumberFormat="0" applyBorder="0" applyAlignment="0" applyProtection="0"/>
    <xf numFmtId="0" fontId="33" fillId="15" borderId="0" applyNumberFormat="0" applyBorder="0" applyAlignment="0" applyProtection="0"/>
    <xf numFmtId="0" fontId="33" fillId="40" borderId="0" applyNumberFormat="0" applyBorder="0" applyAlignment="0" applyProtection="0"/>
    <xf numFmtId="0" fontId="33" fillId="15" borderId="0" applyNumberFormat="0" applyBorder="0" applyAlignment="0" applyProtection="0"/>
    <xf numFmtId="0" fontId="33" fillId="41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1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13" borderId="0" applyNumberFormat="0" applyBorder="0" applyAlignment="0" applyProtection="0"/>
    <xf numFmtId="0" fontId="33" fillId="41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1" borderId="0" applyNumberFormat="0" applyBorder="0" applyAlignment="0" applyProtection="0"/>
    <xf numFmtId="0" fontId="33" fillId="13" borderId="0" applyNumberFormat="0" applyBorder="0" applyAlignment="0" applyProtection="0"/>
    <xf numFmtId="0" fontId="5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41" borderId="0" applyNumberFormat="0" applyBorder="0" applyAlignment="0" applyProtection="0"/>
    <xf numFmtId="0" fontId="33" fillId="13" borderId="0" applyNumberFormat="0" applyBorder="0" applyAlignment="0" applyProtection="0"/>
    <xf numFmtId="0" fontId="33" fillId="42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2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" borderId="0" applyNumberFormat="0" applyBorder="0" applyAlignment="0" applyProtection="0"/>
    <xf numFmtId="0" fontId="33" fillId="42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2" borderId="0" applyNumberFormat="0" applyBorder="0" applyAlignment="0" applyProtection="0"/>
    <xf numFmtId="0" fontId="33" fillId="4" borderId="0" applyNumberFormat="0" applyBorder="0" applyAlignment="0" applyProtection="0"/>
    <xf numFmtId="0" fontId="5" fillId="16" borderId="0" applyNumberFormat="0" applyBorder="0" applyAlignment="0" applyProtection="0"/>
    <xf numFmtId="0" fontId="33" fillId="4" borderId="0" applyNumberFormat="0" applyBorder="0" applyAlignment="0" applyProtection="0"/>
    <xf numFmtId="0" fontId="33" fillId="42" borderId="0" applyNumberFormat="0" applyBorder="0" applyAlignment="0" applyProtection="0"/>
    <xf numFmtId="0" fontId="33" fillId="4" borderId="0" applyNumberFormat="0" applyBorder="0" applyAlignment="0" applyProtection="0"/>
    <xf numFmtId="0" fontId="33" fillId="43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43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10" borderId="0" applyNumberFormat="0" applyBorder="0" applyAlignment="0" applyProtection="0"/>
    <xf numFmtId="0" fontId="33" fillId="43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43" borderId="0" applyNumberFormat="0" applyBorder="0" applyAlignment="0" applyProtection="0"/>
    <xf numFmtId="0" fontId="33" fillId="10" borderId="0" applyNumberFormat="0" applyBorder="0" applyAlignment="0" applyProtection="0"/>
    <xf numFmtId="0" fontId="5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43" borderId="0" applyNumberFormat="0" applyBorder="0" applyAlignment="0" applyProtection="0"/>
    <xf numFmtId="0" fontId="33" fillId="10" borderId="0" applyNumberFormat="0" applyBorder="0" applyAlignment="0" applyProtection="0"/>
    <xf numFmtId="0" fontId="33" fillId="44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44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5" borderId="0" applyNumberFormat="0" applyBorder="0" applyAlignment="0" applyProtection="0"/>
    <xf numFmtId="0" fontId="33" fillId="44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44" borderId="0" applyNumberFormat="0" applyBorder="0" applyAlignment="0" applyProtection="0"/>
    <xf numFmtId="0" fontId="33" fillId="5" borderId="0" applyNumberFormat="0" applyBorder="0" applyAlignment="0" applyProtection="0"/>
    <xf numFmtId="0" fontId="5" fillId="18" borderId="0" applyNumberFormat="0" applyBorder="0" applyAlignment="0" applyProtection="0"/>
    <xf numFmtId="0" fontId="33" fillId="5" borderId="0" applyNumberFormat="0" applyBorder="0" applyAlignment="0" applyProtection="0"/>
    <xf numFmtId="0" fontId="33" fillId="44" borderId="0" applyNumberFormat="0" applyBorder="0" applyAlignment="0" applyProtection="0"/>
    <xf numFmtId="0" fontId="33" fillId="5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0" fontId="33" fillId="45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45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22" borderId="0" applyNumberFormat="0" applyBorder="0" applyAlignment="0" applyProtection="0"/>
    <xf numFmtId="0" fontId="33" fillId="45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45" borderId="0" applyNumberFormat="0" applyBorder="0" applyAlignment="0" applyProtection="0"/>
    <xf numFmtId="0" fontId="33" fillId="22" borderId="0" applyNumberFormat="0" applyBorder="0" applyAlignment="0" applyProtection="0"/>
    <xf numFmtId="0" fontId="5" fillId="19" borderId="0" applyNumberFormat="0" applyBorder="0" applyAlignment="0" applyProtection="0"/>
    <xf numFmtId="0" fontId="33" fillId="22" borderId="0" applyNumberFormat="0" applyBorder="0" applyAlignment="0" applyProtection="0"/>
    <xf numFmtId="0" fontId="33" fillId="45" borderId="0" applyNumberFormat="0" applyBorder="0" applyAlignment="0" applyProtection="0"/>
    <xf numFmtId="0" fontId="33" fillId="22" borderId="0" applyNumberFormat="0" applyBorder="0" applyAlignment="0" applyProtection="0"/>
    <xf numFmtId="0" fontId="33" fillId="46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15" borderId="0" applyNumberFormat="0" applyBorder="0" applyAlignment="0" applyProtection="0"/>
    <xf numFmtId="0" fontId="5" fillId="20" borderId="0" applyNumberFormat="0" applyBorder="0" applyAlignment="0" applyProtection="0"/>
    <xf numFmtId="0" fontId="33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15" borderId="0" applyNumberFormat="0" applyBorder="0" applyAlignment="0" applyProtection="0"/>
    <xf numFmtId="0" fontId="33" fillId="47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7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13" borderId="0" applyNumberFormat="0" applyBorder="0" applyAlignment="0" applyProtection="0"/>
    <xf numFmtId="0" fontId="33" fillId="47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7" borderId="0" applyNumberFormat="0" applyBorder="0" applyAlignment="0" applyProtection="0"/>
    <xf numFmtId="0" fontId="33" fillId="13" borderId="0" applyNumberFormat="0" applyBorder="0" applyAlignment="0" applyProtection="0"/>
    <xf numFmtId="0" fontId="5" fillId="21" borderId="0" applyNumberFormat="0" applyBorder="0" applyAlignment="0" applyProtection="0"/>
    <xf numFmtId="0" fontId="33" fillId="13" borderId="0" applyNumberFormat="0" applyBorder="0" applyAlignment="0" applyProtection="0"/>
    <xf numFmtId="0" fontId="33" fillId="47" borderId="0" applyNumberFormat="0" applyBorder="0" applyAlignment="0" applyProtection="0"/>
    <xf numFmtId="0" fontId="33" fillId="13" borderId="0" applyNumberFormat="0" applyBorder="0" applyAlignment="0" applyProtection="0"/>
    <xf numFmtId="0" fontId="33" fillId="48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48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23" borderId="0" applyNumberFormat="0" applyBorder="0" applyAlignment="0" applyProtection="0"/>
    <xf numFmtId="0" fontId="33" fillId="48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48" borderId="0" applyNumberFormat="0" applyBorder="0" applyAlignment="0" applyProtection="0"/>
    <xf numFmtId="0" fontId="33" fillId="23" borderId="0" applyNumberFormat="0" applyBorder="0" applyAlignment="0" applyProtection="0"/>
    <xf numFmtId="0" fontId="5" fillId="16" borderId="0" applyNumberFormat="0" applyBorder="0" applyAlignment="0" applyProtection="0"/>
    <xf numFmtId="0" fontId="33" fillId="23" borderId="0" applyNumberFormat="0" applyBorder="0" applyAlignment="0" applyProtection="0"/>
    <xf numFmtId="0" fontId="33" fillId="48" borderId="0" applyNumberFormat="0" applyBorder="0" applyAlignment="0" applyProtection="0"/>
    <xf numFmtId="0" fontId="33" fillId="23" borderId="0" applyNumberFormat="0" applyBorder="0" applyAlignment="0" applyProtection="0"/>
    <xf numFmtId="0" fontId="33" fillId="49" borderId="0" applyNumberFormat="0" applyBorder="0" applyAlignment="0" applyProtection="0"/>
    <xf numFmtId="0" fontId="5" fillId="17" borderId="0" applyNumberFormat="0" applyBorder="0" applyAlignment="0" applyProtection="0"/>
    <xf numFmtId="0" fontId="33" fillId="5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5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20" borderId="0" applyNumberFormat="0" applyBorder="0" applyAlignment="0" applyProtection="0"/>
    <xf numFmtId="0" fontId="33" fillId="5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50" borderId="0" applyNumberFormat="0" applyBorder="0" applyAlignment="0" applyProtection="0"/>
    <xf numFmtId="0" fontId="33" fillId="20" borderId="0" applyNumberFormat="0" applyBorder="0" applyAlignment="0" applyProtection="0"/>
    <xf numFmtId="0" fontId="5" fillId="15" borderId="0" applyNumberFormat="0" applyBorder="0" applyAlignment="0" applyProtection="0"/>
    <xf numFmtId="0" fontId="33" fillId="20" borderId="0" applyNumberFormat="0" applyBorder="0" applyAlignment="0" applyProtection="0"/>
    <xf numFmtId="0" fontId="33" fillId="50" borderId="0" applyNumberFormat="0" applyBorder="0" applyAlignment="0" applyProtection="0"/>
    <xf numFmtId="0" fontId="33" fillId="20" borderId="0" applyNumberFormat="0" applyBorder="0" applyAlignment="0" applyProtection="0"/>
    <xf numFmtId="0" fontId="6" fillId="4" borderId="0" applyNumberFormat="0" applyBorder="0" applyAlignment="0" applyProtection="0"/>
    <xf numFmtId="0" fontId="8" fillId="24" borderId="1" applyNumberFormat="0" applyAlignment="0" applyProtection="0"/>
    <xf numFmtId="0" fontId="17" fillId="25" borderId="2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32" fillId="51" borderId="23" applyNumberFormat="0" applyFont="0" applyAlignment="0" applyProtection="0"/>
    <xf numFmtId="0" fontId="4" fillId="51" borderId="23" applyNumberFormat="0" applyFont="0" applyAlignment="0" applyProtection="0"/>
    <xf numFmtId="0" fontId="4" fillId="51" borderId="23" applyNumberFormat="0" applyFont="0" applyAlignment="0" applyProtection="0"/>
    <xf numFmtId="0" fontId="32" fillId="51" borderId="23" applyNumberFormat="0" applyFont="0" applyAlignment="0" applyProtection="0"/>
    <xf numFmtId="0" fontId="2" fillId="7" borderId="6" applyNumberFormat="0" applyFont="0" applyAlignment="0" applyProtection="0"/>
    <xf numFmtId="0" fontId="4" fillId="51" borderId="23" applyNumberFormat="0" applyFont="0" applyAlignment="0" applyProtection="0"/>
    <xf numFmtId="0" fontId="32" fillId="51" borderId="23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4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2" fillId="7" borderId="6" applyNumberFormat="0" applyFont="0" applyAlignment="0" applyProtection="0"/>
    <xf numFmtId="0" fontId="34" fillId="52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52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8" borderId="0" applyNumberFormat="0" applyBorder="0" applyAlignment="0" applyProtection="0"/>
    <xf numFmtId="0" fontId="34" fillId="52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52" borderId="0" applyNumberFormat="0" applyBorder="0" applyAlignment="0" applyProtection="0"/>
    <xf numFmtId="0" fontId="34" fillId="8" borderId="0" applyNumberFormat="0" applyBorder="0" applyAlignment="0" applyProtection="0"/>
    <xf numFmtId="0" fontId="6" fillId="4" borderId="0" applyNumberFormat="0" applyBorder="0" applyAlignment="0" applyProtection="0"/>
    <xf numFmtId="0" fontId="34" fillId="8" borderId="0" applyNumberFormat="0" applyBorder="0" applyAlignment="0" applyProtection="0"/>
    <xf numFmtId="0" fontId="34" fillId="52" borderId="0" applyNumberFormat="0" applyBorder="0" applyAlignment="0" applyProtection="0"/>
    <xf numFmtId="0" fontId="34" fillId="8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6" fillId="53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53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10" borderId="0" applyNumberFormat="0" applyBorder="0" applyAlignment="0" applyProtection="0"/>
    <xf numFmtId="0" fontId="36" fillId="53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53" borderId="0" applyNumberFormat="0" applyBorder="0" applyAlignment="0" applyProtection="0"/>
    <xf numFmtId="0" fontId="36" fillId="10" borderId="0" applyNumberFormat="0" applyBorder="0" applyAlignment="0" applyProtection="0"/>
    <xf numFmtId="0" fontId="7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53" borderId="0" applyNumberFormat="0" applyBorder="0" applyAlignment="0" applyProtection="0"/>
    <xf numFmtId="0" fontId="36" fillId="10" borderId="0" applyNumberFormat="0" applyBorder="0" applyAlignment="0" applyProtection="0"/>
    <xf numFmtId="0" fontId="16" fillId="9" borderId="1" applyNumberFormat="0" applyAlignment="0" applyProtection="0"/>
    <xf numFmtId="0" fontId="37" fillId="54" borderId="24" applyNumberFormat="0" applyAlignment="0" applyProtection="0"/>
    <xf numFmtId="0" fontId="38" fillId="26" borderId="24" applyNumberFormat="0" applyAlignment="0" applyProtection="0"/>
    <xf numFmtId="0" fontId="38" fillId="26" borderId="24" applyNumberFormat="0" applyAlignment="0" applyProtection="0"/>
    <xf numFmtId="0" fontId="37" fillId="54" borderId="24" applyNumberFormat="0" applyAlignment="0" applyProtection="0"/>
    <xf numFmtId="0" fontId="38" fillId="26" borderId="24" applyNumberFormat="0" applyAlignment="0" applyProtection="0"/>
    <xf numFmtId="0" fontId="38" fillId="26" borderId="24" applyNumberFormat="0" applyAlignment="0" applyProtection="0"/>
    <xf numFmtId="0" fontId="37" fillId="54" borderId="24" applyNumberFormat="0" applyAlignment="0" applyProtection="0"/>
    <xf numFmtId="0" fontId="37" fillId="54" borderId="24" applyNumberFormat="0" applyAlignment="0" applyProtection="0"/>
    <xf numFmtId="0" fontId="38" fillId="26" borderId="24" applyNumberFormat="0" applyAlignment="0" applyProtection="0"/>
    <xf numFmtId="0" fontId="37" fillId="54" borderId="24" applyNumberFormat="0" applyAlignment="0" applyProtection="0"/>
    <xf numFmtId="0" fontId="38" fillId="26" borderId="24" applyNumberFormat="0" applyAlignment="0" applyProtection="0"/>
    <xf numFmtId="0" fontId="38" fillId="26" borderId="24" applyNumberFormat="0" applyAlignment="0" applyProtection="0"/>
    <xf numFmtId="0" fontId="38" fillId="26" borderId="24" applyNumberFormat="0" applyAlignment="0" applyProtection="0"/>
    <xf numFmtId="0" fontId="37" fillId="54" borderId="24" applyNumberFormat="0" applyAlignment="0" applyProtection="0"/>
    <xf numFmtId="0" fontId="38" fillId="26" borderId="24" applyNumberFormat="0" applyAlignment="0" applyProtection="0"/>
    <xf numFmtId="0" fontId="8" fillId="24" borderId="1" applyNumberFormat="0" applyAlignment="0" applyProtection="0"/>
    <xf numFmtId="0" fontId="38" fillId="26" borderId="24" applyNumberFormat="0" applyAlignment="0" applyProtection="0"/>
    <xf numFmtId="0" fontId="37" fillId="54" borderId="24" applyNumberFormat="0" applyAlignment="0" applyProtection="0"/>
    <xf numFmtId="0" fontId="38" fillId="26" borderId="24" applyNumberFormat="0" applyAlignment="0" applyProtection="0"/>
    <xf numFmtId="0" fontId="9" fillId="0" borderId="7" applyNumberFormat="0" applyFill="0" applyAlignment="0" applyProtection="0"/>
    <xf numFmtId="0" fontId="39" fillId="0" borderId="25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39" fillId="0" borderId="25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40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40" fillId="0" borderId="8" applyNumberFormat="0" applyFill="0" applyAlignment="0" applyProtection="0"/>
    <xf numFmtId="0" fontId="39" fillId="0" borderId="25" applyNumberFormat="0" applyFill="0" applyAlignment="0" applyProtection="0"/>
    <xf numFmtId="0" fontId="19" fillId="0" borderId="8" applyNumberFormat="0" applyFill="0" applyAlignment="0" applyProtection="0"/>
    <xf numFmtId="0" fontId="39" fillId="0" borderId="25" applyNumberFormat="0" applyFill="0" applyAlignment="0" applyProtection="0"/>
    <xf numFmtId="0" fontId="40" fillId="0" borderId="8" applyNumberFormat="0" applyFill="0" applyAlignment="0" applyProtection="0"/>
    <xf numFmtId="0" fontId="19" fillId="0" borderId="8" applyNumberFormat="0" applyFill="0" applyAlignment="0" applyProtection="0"/>
    <xf numFmtId="0" fontId="39" fillId="0" borderId="25" applyNumberFormat="0" applyFill="0" applyAlignment="0" applyProtection="0"/>
    <xf numFmtId="0" fontId="19" fillId="0" borderId="8" applyNumberFormat="0" applyFill="0" applyAlignment="0" applyProtection="0"/>
    <xf numFmtId="0" fontId="40" fillId="0" borderId="8" applyNumberFormat="0" applyFill="0" applyAlignment="0" applyProtection="0"/>
    <xf numFmtId="0" fontId="19" fillId="0" borderId="8" applyNumberFormat="0" applyFill="0" applyAlignment="0" applyProtection="0"/>
    <xf numFmtId="0" fontId="40" fillId="0" borderId="8" applyNumberFormat="0" applyFill="0" applyAlignment="0" applyProtection="0"/>
    <xf numFmtId="0" fontId="19" fillId="0" borderId="8" applyNumberFormat="0" applyFill="0" applyAlignment="0" applyProtection="0"/>
    <xf numFmtId="0" fontId="40" fillId="0" borderId="8" applyNumberFormat="0" applyFill="0" applyAlignment="0" applyProtection="0"/>
    <xf numFmtId="0" fontId="19" fillId="0" borderId="8" applyNumberFormat="0" applyFill="0" applyAlignment="0" applyProtection="0"/>
    <xf numFmtId="0" fontId="39" fillId="0" borderId="25" applyNumberFormat="0" applyFill="0" applyAlignment="0" applyProtection="0"/>
    <xf numFmtId="0" fontId="40" fillId="0" borderId="8" applyNumberFormat="0" applyFill="0" applyAlignment="0" applyProtection="0"/>
    <xf numFmtId="0" fontId="9" fillId="0" borderId="7" applyNumberFormat="0" applyFill="0" applyAlignment="0" applyProtection="0"/>
    <xf numFmtId="0" fontId="40" fillId="0" borderId="8" applyNumberFormat="0" applyFill="0" applyAlignment="0" applyProtection="0"/>
    <xf numFmtId="0" fontId="39" fillId="0" borderId="25" applyNumberFormat="0" applyFill="0" applyAlignment="0" applyProtection="0"/>
    <xf numFmtId="0" fontId="19" fillId="0" borderId="8" applyNumberFormat="0" applyFill="0" applyAlignment="0" applyProtection="0"/>
    <xf numFmtId="0" fontId="41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1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2" fillId="55" borderId="0" applyNumberFormat="0" applyBorder="0" applyAlignment="0" applyProtection="0"/>
    <xf numFmtId="0" fontId="41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1" fillId="55" borderId="0" applyNumberFormat="0" applyBorder="0" applyAlignment="0" applyProtection="0"/>
    <xf numFmtId="0" fontId="42" fillId="55" borderId="0" applyNumberFormat="0" applyBorder="0" applyAlignment="0" applyProtection="0"/>
    <xf numFmtId="0" fontId="10" fillId="12" borderId="0" applyNumberFormat="0" applyBorder="0" applyAlignment="0" applyProtection="0"/>
    <xf numFmtId="0" fontId="42" fillId="55" borderId="0" applyNumberFormat="0" applyBorder="0" applyAlignment="0" applyProtection="0"/>
    <xf numFmtId="0" fontId="41" fillId="55" borderId="0" applyNumberFormat="0" applyBorder="0" applyAlignment="0" applyProtection="0"/>
    <xf numFmtId="0" fontId="42" fillId="55" borderId="0" applyNumberFormat="0" applyBorder="0" applyAlignment="0" applyProtection="0"/>
    <xf numFmtId="0" fontId="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26" applyNumberFormat="0" applyFill="0" applyAlignment="0" applyProtection="0"/>
    <xf numFmtId="0" fontId="44" fillId="0" borderId="9" applyNumberFormat="0" applyFill="0" applyAlignment="0" applyProtection="0"/>
    <xf numFmtId="0" fontId="44" fillId="0" borderId="9" applyNumberFormat="0" applyFill="0" applyAlignment="0" applyProtection="0"/>
    <xf numFmtId="0" fontId="43" fillId="0" borderId="2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4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4" fillId="0" borderId="9" applyNumberFormat="0" applyFill="0" applyAlignment="0" applyProtection="0"/>
    <xf numFmtId="0" fontId="43" fillId="0" borderId="26" applyNumberFormat="0" applyFill="0" applyAlignment="0" applyProtection="0"/>
    <xf numFmtId="0" fontId="21" fillId="0" borderId="9" applyNumberFormat="0" applyFill="0" applyAlignment="0" applyProtection="0"/>
    <xf numFmtId="0" fontId="43" fillId="0" borderId="26" applyNumberFormat="0" applyFill="0" applyAlignment="0" applyProtection="0"/>
    <xf numFmtId="0" fontId="44" fillId="0" borderId="9" applyNumberFormat="0" applyFill="0" applyAlignment="0" applyProtection="0"/>
    <xf numFmtId="0" fontId="43" fillId="0" borderId="26" applyNumberFormat="0" applyFill="0" applyAlignment="0" applyProtection="0"/>
    <xf numFmtId="0" fontId="21" fillId="0" borderId="9" applyNumberFormat="0" applyFill="0" applyAlignment="0" applyProtection="0"/>
    <xf numFmtId="0" fontId="44" fillId="0" borderId="9" applyNumberFormat="0" applyFill="0" applyAlignment="0" applyProtection="0"/>
    <xf numFmtId="0" fontId="21" fillId="0" borderId="9" applyNumberFormat="0" applyFill="0" applyAlignment="0" applyProtection="0"/>
    <xf numFmtId="0" fontId="44" fillId="0" borderId="9" applyNumberFormat="0" applyFill="0" applyAlignment="0" applyProtection="0"/>
    <xf numFmtId="0" fontId="21" fillId="0" borderId="9" applyNumberFormat="0" applyFill="0" applyAlignment="0" applyProtection="0"/>
    <xf numFmtId="0" fontId="44" fillId="0" borderId="9" applyNumberFormat="0" applyFill="0" applyAlignment="0" applyProtection="0"/>
    <xf numFmtId="0" fontId="21" fillId="0" borderId="9" applyNumberFormat="0" applyFill="0" applyAlignment="0" applyProtection="0"/>
    <xf numFmtId="0" fontId="43" fillId="0" borderId="26" applyNumberFormat="0" applyFill="0" applyAlignment="0" applyProtection="0"/>
    <xf numFmtId="0" fontId="44" fillId="0" borderId="9" applyNumberFormat="0" applyFill="0" applyAlignment="0" applyProtection="0"/>
    <xf numFmtId="0" fontId="11" fillId="0" borderId="3" applyNumberFormat="0" applyFill="0" applyAlignment="0" applyProtection="0"/>
    <xf numFmtId="0" fontId="44" fillId="0" borderId="9" applyNumberFormat="0" applyFill="0" applyAlignment="0" applyProtection="0"/>
    <xf numFmtId="0" fontId="43" fillId="0" borderId="26" applyNumberFormat="0" applyFill="0" applyAlignment="0" applyProtection="0"/>
    <xf numFmtId="0" fontId="21" fillId="0" borderId="9" applyNumberFormat="0" applyFill="0" applyAlignment="0" applyProtection="0"/>
    <xf numFmtId="0" fontId="45" fillId="0" borderId="27" applyNumberFormat="0" applyFill="0" applyAlignment="0" applyProtection="0"/>
    <xf numFmtId="0" fontId="46" fillId="0" borderId="10" applyNumberFormat="0" applyFill="0" applyAlignment="0" applyProtection="0"/>
    <xf numFmtId="0" fontId="46" fillId="0" borderId="10" applyNumberFormat="0" applyFill="0" applyAlignment="0" applyProtection="0"/>
    <xf numFmtId="0" fontId="45" fillId="0" borderId="27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46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46" fillId="0" borderId="10" applyNumberFormat="0" applyFill="0" applyAlignment="0" applyProtection="0"/>
    <xf numFmtId="0" fontId="45" fillId="0" borderId="27" applyNumberFormat="0" applyFill="0" applyAlignment="0" applyProtection="0"/>
    <xf numFmtId="0" fontId="22" fillId="0" borderId="10" applyNumberFormat="0" applyFill="0" applyAlignment="0" applyProtection="0"/>
    <xf numFmtId="0" fontId="45" fillId="0" borderId="27" applyNumberFormat="0" applyFill="0" applyAlignment="0" applyProtection="0"/>
    <xf numFmtId="0" fontId="46" fillId="0" borderId="10" applyNumberFormat="0" applyFill="0" applyAlignment="0" applyProtection="0"/>
    <xf numFmtId="0" fontId="45" fillId="0" borderId="27" applyNumberFormat="0" applyFill="0" applyAlignment="0" applyProtection="0"/>
    <xf numFmtId="0" fontId="22" fillId="0" borderId="10" applyNumberFormat="0" applyFill="0" applyAlignment="0" applyProtection="0"/>
    <xf numFmtId="0" fontId="46" fillId="0" borderId="10" applyNumberFormat="0" applyFill="0" applyAlignment="0" applyProtection="0"/>
    <xf numFmtId="0" fontId="22" fillId="0" borderId="10" applyNumberFormat="0" applyFill="0" applyAlignment="0" applyProtection="0"/>
    <xf numFmtId="0" fontId="46" fillId="0" borderId="10" applyNumberFormat="0" applyFill="0" applyAlignment="0" applyProtection="0"/>
    <xf numFmtId="0" fontId="22" fillId="0" borderId="10" applyNumberFormat="0" applyFill="0" applyAlignment="0" applyProtection="0"/>
    <xf numFmtId="0" fontId="46" fillId="0" borderId="10" applyNumberFormat="0" applyFill="0" applyAlignment="0" applyProtection="0"/>
    <xf numFmtId="0" fontId="22" fillId="0" borderId="10" applyNumberFormat="0" applyFill="0" applyAlignment="0" applyProtection="0"/>
    <xf numFmtId="0" fontId="45" fillId="0" borderId="27" applyNumberFormat="0" applyFill="0" applyAlignment="0" applyProtection="0"/>
    <xf numFmtId="0" fontId="46" fillId="0" borderId="10" applyNumberFormat="0" applyFill="0" applyAlignment="0" applyProtection="0"/>
    <xf numFmtId="0" fontId="12" fillId="0" borderId="4" applyNumberFormat="0" applyFill="0" applyAlignment="0" applyProtection="0"/>
    <xf numFmtId="0" fontId="46" fillId="0" borderId="10" applyNumberFormat="0" applyFill="0" applyAlignment="0" applyProtection="0"/>
    <xf numFmtId="0" fontId="45" fillId="0" borderId="27" applyNumberFormat="0" applyFill="0" applyAlignment="0" applyProtection="0"/>
    <xf numFmtId="0" fontId="22" fillId="0" borderId="10" applyNumberFormat="0" applyFill="0" applyAlignment="0" applyProtection="0"/>
    <xf numFmtId="0" fontId="47" fillId="0" borderId="28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47" fillId="0" borderId="28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8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8" fillId="0" borderId="11" applyNumberFormat="0" applyFill="0" applyAlignment="0" applyProtection="0"/>
    <xf numFmtId="0" fontId="47" fillId="0" borderId="28" applyNumberFormat="0" applyFill="0" applyAlignment="0" applyProtection="0"/>
    <xf numFmtId="0" fontId="23" fillId="0" borderId="11" applyNumberFormat="0" applyFill="0" applyAlignment="0" applyProtection="0"/>
    <xf numFmtId="0" fontId="47" fillId="0" borderId="28" applyNumberFormat="0" applyFill="0" applyAlignment="0" applyProtection="0"/>
    <xf numFmtId="0" fontId="48" fillId="0" borderId="11" applyNumberFormat="0" applyFill="0" applyAlignment="0" applyProtection="0"/>
    <xf numFmtId="0" fontId="47" fillId="0" borderId="28" applyNumberFormat="0" applyFill="0" applyAlignment="0" applyProtection="0"/>
    <xf numFmtId="0" fontId="23" fillId="0" borderId="11" applyNumberFormat="0" applyFill="0" applyAlignment="0" applyProtection="0"/>
    <xf numFmtId="0" fontId="48" fillId="0" borderId="11" applyNumberFormat="0" applyFill="0" applyAlignment="0" applyProtection="0"/>
    <xf numFmtId="0" fontId="23" fillId="0" borderId="11" applyNumberFormat="0" applyFill="0" applyAlignment="0" applyProtection="0"/>
    <xf numFmtId="0" fontId="48" fillId="0" borderId="11" applyNumberFormat="0" applyFill="0" applyAlignment="0" applyProtection="0"/>
    <xf numFmtId="0" fontId="23" fillId="0" borderId="11" applyNumberFormat="0" applyFill="0" applyAlignment="0" applyProtection="0"/>
    <xf numFmtId="0" fontId="48" fillId="0" borderId="11" applyNumberFormat="0" applyFill="0" applyAlignment="0" applyProtection="0"/>
    <xf numFmtId="0" fontId="23" fillId="0" borderId="11" applyNumberFormat="0" applyFill="0" applyAlignment="0" applyProtection="0"/>
    <xf numFmtId="0" fontId="47" fillId="0" borderId="28" applyNumberFormat="0" applyFill="0" applyAlignment="0" applyProtection="0"/>
    <xf numFmtId="0" fontId="48" fillId="0" borderId="11" applyNumberFormat="0" applyFill="0" applyAlignment="0" applyProtection="0"/>
    <xf numFmtId="0" fontId="13" fillId="0" borderId="5" applyNumberFormat="0" applyFill="0" applyAlignment="0" applyProtection="0"/>
    <xf numFmtId="0" fontId="48" fillId="0" borderId="11" applyNumberFormat="0" applyFill="0" applyAlignment="0" applyProtection="0"/>
    <xf numFmtId="0" fontId="47" fillId="0" borderId="28" applyNumberFormat="0" applyFill="0" applyAlignment="0" applyProtection="0"/>
    <xf numFmtId="0" fontId="23" fillId="0" borderId="11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24" borderId="12" applyNumberFormat="0" applyAlignment="0" applyProtection="0"/>
    <xf numFmtId="9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29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29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14" applyNumberFormat="0" applyFill="0" applyAlignment="0" applyProtection="0"/>
    <xf numFmtId="0" fontId="52" fillId="0" borderId="29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29" applyNumberFormat="0" applyFill="0" applyAlignment="0" applyProtection="0"/>
    <xf numFmtId="0" fontId="52" fillId="0" borderId="14" applyNumberFormat="0" applyFill="0" applyAlignment="0" applyProtection="0"/>
    <xf numFmtId="0" fontId="15" fillId="0" borderId="13" applyNumberFormat="0" applyFill="0" applyAlignment="0" applyProtection="0"/>
    <xf numFmtId="0" fontId="52" fillId="0" borderId="14" applyNumberFormat="0" applyFill="0" applyAlignment="0" applyProtection="0"/>
    <xf numFmtId="0" fontId="52" fillId="0" borderId="29" applyNumberFormat="0" applyFill="0" applyAlignment="0" applyProtection="0"/>
    <xf numFmtId="0" fontId="52" fillId="0" borderId="14" applyNumberFormat="0" applyFill="0" applyAlignment="0" applyProtection="0"/>
    <xf numFmtId="0" fontId="53" fillId="56" borderId="24" applyNumberFormat="0" applyAlignment="0" applyProtection="0"/>
    <xf numFmtId="0" fontId="53" fillId="12" borderId="24" applyNumberFormat="0" applyAlignment="0" applyProtection="0"/>
    <xf numFmtId="0" fontId="53" fillId="12" borderId="24" applyNumberFormat="0" applyAlignment="0" applyProtection="0"/>
    <xf numFmtId="0" fontId="53" fillId="56" borderId="24" applyNumberFormat="0" applyAlignment="0" applyProtection="0"/>
    <xf numFmtId="0" fontId="53" fillId="12" borderId="24" applyNumberFormat="0" applyAlignment="0" applyProtection="0"/>
    <xf numFmtId="0" fontId="53" fillId="12" borderId="24" applyNumberFormat="0" applyAlignment="0" applyProtection="0"/>
    <xf numFmtId="0" fontId="53" fillId="56" borderId="24" applyNumberFormat="0" applyAlignment="0" applyProtection="0"/>
    <xf numFmtId="0" fontId="53" fillId="56" borderId="24" applyNumberFormat="0" applyAlignment="0" applyProtection="0"/>
    <xf numFmtId="0" fontId="53" fillId="12" borderId="24" applyNumberFormat="0" applyAlignment="0" applyProtection="0"/>
    <xf numFmtId="0" fontId="53" fillId="56" borderId="24" applyNumberFormat="0" applyAlignment="0" applyProtection="0"/>
    <xf numFmtId="0" fontId="53" fillId="12" borderId="24" applyNumberFormat="0" applyAlignment="0" applyProtection="0"/>
    <xf numFmtId="0" fontId="53" fillId="12" borderId="24" applyNumberFormat="0" applyAlignment="0" applyProtection="0"/>
    <xf numFmtId="0" fontId="53" fillId="12" borderId="24" applyNumberFormat="0" applyAlignment="0" applyProtection="0"/>
    <xf numFmtId="0" fontId="53" fillId="56" borderId="24" applyNumberFormat="0" applyAlignment="0" applyProtection="0"/>
    <xf numFmtId="0" fontId="53" fillId="12" borderId="24" applyNumberFormat="0" applyAlignment="0" applyProtection="0"/>
    <xf numFmtId="0" fontId="16" fillId="9" borderId="1" applyNumberFormat="0" applyAlignment="0" applyProtection="0"/>
    <xf numFmtId="0" fontId="53" fillId="12" borderId="24" applyNumberFormat="0" applyAlignment="0" applyProtection="0"/>
    <xf numFmtId="0" fontId="53" fillId="56" borderId="24" applyNumberFormat="0" applyAlignment="0" applyProtection="0"/>
    <xf numFmtId="0" fontId="53" fillId="12" borderId="24" applyNumberFormat="0" applyAlignment="0" applyProtection="0"/>
    <xf numFmtId="0" fontId="54" fillId="57" borderId="30" applyNumberFormat="0" applyAlignment="0" applyProtection="0"/>
    <xf numFmtId="0" fontId="17" fillId="25" borderId="2" applyNumberFormat="0" applyAlignment="0" applyProtection="0"/>
    <xf numFmtId="0" fontId="56" fillId="54" borderId="31" applyNumberFormat="0" applyAlignment="0" applyProtection="0"/>
    <xf numFmtId="0" fontId="56" fillId="26" borderId="31" applyNumberFormat="0" applyAlignment="0" applyProtection="0"/>
    <xf numFmtId="0" fontId="56" fillId="26" borderId="31" applyNumberFormat="0" applyAlignment="0" applyProtection="0"/>
    <xf numFmtId="0" fontId="56" fillId="54" borderId="31" applyNumberFormat="0" applyAlignment="0" applyProtection="0"/>
    <xf numFmtId="0" fontId="56" fillId="26" borderId="31" applyNumberFormat="0" applyAlignment="0" applyProtection="0"/>
    <xf numFmtId="0" fontId="56" fillId="26" borderId="31" applyNumberFormat="0" applyAlignment="0" applyProtection="0"/>
    <xf numFmtId="0" fontId="56" fillId="54" borderId="31" applyNumberFormat="0" applyAlignment="0" applyProtection="0"/>
    <xf numFmtId="0" fontId="56" fillId="54" borderId="31" applyNumberFormat="0" applyAlignment="0" applyProtection="0"/>
    <xf numFmtId="0" fontId="56" fillId="26" borderId="31" applyNumberFormat="0" applyAlignment="0" applyProtection="0"/>
    <xf numFmtId="0" fontId="56" fillId="54" borderId="31" applyNumberFormat="0" applyAlignment="0" applyProtection="0"/>
    <xf numFmtId="0" fontId="56" fillId="26" borderId="31" applyNumberFormat="0" applyAlignment="0" applyProtection="0"/>
    <xf numFmtId="0" fontId="56" fillId="26" borderId="31" applyNumberFormat="0" applyAlignment="0" applyProtection="0"/>
    <xf numFmtId="0" fontId="56" fillId="26" borderId="31" applyNumberFormat="0" applyAlignment="0" applyProtection="0"/>
    <xf numFmtId="0" fontId="56" fillId="54" borderId="31" applyNumberFormat="0" applyAlignment="0" applyProtection="0"/>
    <xf numFmtId="0" fontId="56" fillId="26" borderId="31" applyNumberFormat="0" applyAlignment="0" applyProtection="0"/>
    <xf numFmtId="0" fontId="18" fillId="24" borderId="12" applyNumberFormat="0" applyAlignment="0" applyProtection="0"/>
    <xf numFmtId="0" fontId="56" fillId="26" borderId="31" applyNumberFormat="0" applyAlignment="0" applyProtection="0"/>
    <xf numFmtId="0" fontId="56" fillId="54" borderId="31" applyNumberFormat="0" applyAlignment="0" applyProtection="0"/>
    <xf numFmtId="0" fontId="56" fillId="26" borderId="31" applyNumberFormat="0" applyAlignment="0" applyProtection="0"/>
    <xf numFmtId="0" fontId="1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42">
    <xf numFmtId="0" fontId="0" fillId="0" borderId="0" xfId="0"/>
    <xf numFmtId="0" fontId="55" fillId="0" borderId="15" xfId="0" applyFont="1" applyBorder="1"/>
    <xf numFmtId="0" fontId="0" fillId="0" borderId="0" xfId="0" applyBorder="1"/>
    <xf numFmtId="0" fontId="55" fillId="0" borderId="0" xfId="0" applyFont="1"/>
    <xf numFmtId="0" fontId="55" fillId="58" borderId="16" xfId="0" applyFont="1" applyFill="1" applyBorder="1" applyAlignment="1">
      <alignment horizontal="center"/>
    </xf>
    <xf numFmtId="0" fontId="55" fillId="59" borderId="16" xfId="0" applyFont="1" applyFill="1" applyBorder="1" applyAlignment="1">
      <alignment horizontal="center"/>
    </xf>
    <xf numFmtId="0" fontId="55" fillId="60" borderId="16" xfId="0" applyFont="1" applyFill="1" applyBorder="1" applyAlignment="1">
      <alignment horizontal="center"/>
    </xf>
    <xf numFmtId="0" fontId="55" fillId="61" borderId="16" xfId="0" applyFont="1" applyFill="1" applyBorder="1" applyAlignment="1">
      <alignment horizontal="center"/>
    </xf>
    <xf numFmtId="0" fontId="55" fillId="0" borderId="0" xfId="0" applyFont="1" applyBorder="1"/>
    <xf numFmtId="0" fontId="55" fillId="59" borderId="17" xfId="0" applyFont="1" applyFill="1" applyBorder="1" applyAlignment="1">
      <alignment horizontal="center"/>
    </xf>
    <xf numFmtId="0" fontId="55" fillId="62" borderId="17" xfId="0" applyFont="1" applyFill="1" applyBorder="1" applyAlignment="1">
      <alignment horizontal="center"/>
    </xf>
    <xf numFmtId="0" fontId="55" fillId="61" borderId="18" xfId="0" applyFont="1" applyFill="1" applyBorder="1" applyAlignment="1">
      <alignment horizontal="center" wrapText="1"/>
    </xf>
    <xf numFmtId="0" fontId="55" fillId="62" borderId="18" xfId="0" applyFont="1" applyFill="1" applyBorder="1" applyAlignment="1">
      <alignment horizontal="center" wrapText="1"/>
    </xf>
    <xf numFmtId="0" fontId="55" fillId="60" borderId="18" xfId="0" applyFont="1" applyFill="1" applyBorder="1" applyAlignment="1">
      <alignment horizontal="center" wrapText="1"/>
    </xf>
    <xf numFmtId="0" fontId="55" fillId="58" borderId="16" xfId="0" applyFont="1" applyFill="1" applyBorder="1" applyAlignment="1">
      <alignment horizontal="center" wrapText="1"/>
    </xf>
    <xf numFmtId="0" fontId="55" fillId="59" borderId="18" xfId="0" applyFont="1" applyFill="1" applyBorder="1" applyAlignment="1">
      <alignment horizontal="center" wrapText="1"/>
    </xf>
    <xf numFmtId="0" fontId="0" fillId="0" borderId="16" xfId="0" applyBorder="1"/>
    <xf numFmtId="0" fontId="0" fillId="58" borderId="16" xfId="0" applyFill="1" applyBorder="1"/>
    <xf numFmtId="0" fontId="0" fillId="59" borderId="16" xfId="0" applyFill="1" applyBorder="1"/>
    <xf numFmtId="0" fontId="0" fillId="60" borderId="16" xfId="0" applyFill="1" applyBorder="1"/>
    <xf numFmtId="0" fontId="0" fillId="62" borderId="16" xfId="0" applyFill="1" applyBorder="1"/>
    <xf numFmtId="14" fontId="0" fillId="62" borderId="16" xfId="0" applyNumberFormat="1" applyFill="1" applyBorder="1"/>
    <xf numFmtId="0" fontId="0" fillId="61" borderId="16" xfId="0" applyFill="1" applyBorder="1"/>
    <xf numFmtId="0" fontId="55" fillId="0" borderId="16" xfId="0" applyFont="1" applyBorder="1"/>
    <xf numFmtId="0" fontId="0" fillId="63" borderId="16" xfId="0" applyFill="1" applyBorder="1"/>
    <xf numFmtId="0" fontId="0" fillId="0" borderId="16" xfId="0" applyFont="1" applyBorder="1"/>
    <xf numFmtId="0" fontId="0" fillId="58" borderId="16" xfId="0" applyFill="1" applyBorder="1" applyAlignment="1">
      <alignment horizontal="right"/>
    </xf>
    <xf numFmtId="0" fontId="0" fillId="60" borderId="16" xfId="0" applyFill="1" applyBorder="1" applyAlignment="1">
      <alignment horizontal="right"/>
    </xf>
    <xf numFmtId="0" fontId="55" fillId="0" borderId="16" xfId="0" applyFont="1" applyFill="1" applyBorder="1"/>
    <xf numFmtId="3" fontId="3" fillId="60" borderId="16" xfId="649" applyNumberFormat="1" applyFont="1" applyFill="1" applyBorder="1" applyAlignment="1">
      <alignment horizontal="right"/>
    </xf>
    <xf numFmtId="3" fontId="3" fillId="59" borderId="16" xfId="637" applyNumberFormat="1" applyFont="1" applyFill="1" applyBorder="1"/>
    <xf numFmtId="0" fontId="0" fillId="0" borderId="16" xfId="0" applyFont="1" applyBorder="1" applyAlignment="1">
      <alignment wrapText="1"/>
    </xf>
    <xf numFmtId="0" fontId="0" fillId="0" borderId="0" xfId="0"/>
    <xf numFmtId="0" fontId="0" fillId="60" borderId="16" xfId="0" applyFill="1" applyBorder="1"/>
    <xf numFmtId="0" fontId="0" fillId="60" borderId="16" xfId="0" applyFill="1" applyBorder="1" applyAlignment="1">
      <alignment horizontal="right"/>
    </xf>
    <xf numFmtId="0" fontId="0" fillId="61" borderId="16" xfId="0" applyFill="1" applyBorder="1" applyAlignment="1">
      <alignment horizontal="right"/>
    </xf>
    <xf numFmtId="0" fontId="55" fillId="64" borderId="16" xfId="0" applyFont="1" applyFill="1" applyBorder="1"/>
    <xf numFmtId="0" fontId="58" fillId="0" borderId="16" xfId="0" applyFont="1" applyBorder="1" applyAlignment="1">
      <alignment textRotation="90" wrapText="1"/>
    </xf>
    <xf numFmtId="0" fontId="58" fillId="0" borderId="0" xfId="0" applyFont="1" applyAlignment="1">
      <alignment wrapText="1"/>
    </xf>
    <xf numFmtId="0" fontId="58" fillId="0" borderId="17" xfId="0" applyFont="1" applyBorder="1" applyAlignment="1">
      <alignment textRotation="90" wrapText="1"/>
    </xf>
    <xf numFmtId="0" fontId="0" fillId="65" borderId="16" xfId="0" applyFill="1" applyBorder="1"/>
    <xf numFmtId="0" fontId="0" fillId="66" borderId="16" xfId="0" applyFill="1" applyBorder="1"/>
    <xf numFmtId="0" fontId="59" fillId="0" borderId="16" xfId="0" applyFont="1" applyBorder="1" applyAlignment="1">
      <alignment wrapText="1"/>
    </xf>
    <xf numFmtId="0" fontId="59" fillId="0" borderId="16" xfId="0" applyFont="1" applyBorder="1" applyAlignment="1">
      <alignment textRotation="90" wrapText="1"/>
    </xf>
    <xf numFmtId="0" fontId="0" fillId="0" borderId="16" xfId="0" applyBorder="1" applyAlignment="1">
      <alignment horizontal="left" indent="1"/>
    </xf>
    <xf numFmtId="0" fontId="60" fillId="0" borderId="16" xfId="0" applyFont="1" applyBorder="1"/>
    <xf numFmtId="0" fontId="0" fillId="63" borderId="16" xfId="0" applyFill="1" applyBorder="1" applyAlignment="1">
      <alignment horizontal="right"/>
    </xf>
    <xf numFmtId="0" fontId="0" fillId="59" borderId="16" xfId="0" applyFill="1" applyBorder="1" applyAlignment="1">
      <alignment horizontal="right"/>
    </xf>
    <xf numFmtId="0" fontId="0" fillId="62" borderId="16" xfId="0" applyFill="1" applyBorder="1" applyAlignment="1">
      <alignment horizontal="right"/>
    </xf>
    <xf numFmtId="0" fontId="0" fillId="0" borderId="16" xfId="0" applyFill="1" applyBorder="1"/>
    <xf numFmtId="0" fontId="0" fillId="0" borderId="16" xfId="0" applyBorder="1" applyAlignment="1"/>
    <xf numFmtId="0" fontId="0" fillId="0" borderId="16" xfId="0" applyBorder="1" applyAlignment="1">
      <alignment horizontal="center"/>
    </xf>
    <xf numFmtId="0" fontId="0" fillId="66" borderId="0" xfId="0" applyFill="1"/>
    <xf numFmtId="0" fontId="55" fillId="66" borderId="15" xfId="0" applyFont="1" applyFill="1" applyBorder="1"/>
    <xf numFmtId="0" fontId="55" fillId="66" borderId="0" xfId="0" applyFont="1" applyFill="1" applyBorder="1"/>
    <xf numFmtId="0" fontId="0" fillId="66" borderId="0" xfId="0" applyFill="1" applyBorder="1"/>
    <xf numFmtId="0" fontId="55" fillId="0" borderId="16" xfId="0" applyFont="1" applyBorder="1" applyAlignment="1">
      <alignment horizontal="center" vertical="center" wrapText="1"/>
    </xf>
    <xf numFmtId="0" fontId="61" fillId="61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left" vertical="top"/>
    </xf>
    <xf numFmtId="0" fontId="55" fillId="61" borderId="16" xfId="0" applyFont="1" applyFill="1" applyBorder="1" applyAlignment="1">
      <alignment horizontal="center" wrapText="1"/>
    </xf>
    <xf numFmtId="0" fontId="58" fillId="61" borderId="17" xfId="0" applyFont="1" applyFill="1" applyBorder="1" applyAlignment="1">
      <alignment horizontal="center" textRotation="90" wrapText="1"/>
    </xf>
    <xf numFmtId="0" fontId="0" fillId="0" borderId="16" xfId="0" applyFont="1" applyBorder="1" applyAlignment="1">
      <alignment horizontal="left"/>
    </xf>
    <xf numFmtId="0" fontId="55" fillId="62" borderId="16" xfId="0" applyFont="1" applyFill="1" applyBorder="1"/>
    <xf numFmtId="0" fontId="26" fillId="66" borderId="16" xfId="679" applyFont="1" applyFill="1" applyBorder="1"/>
    <xf numFmtId="0" fontId="62" fillId="66" borderId="16" xfId="677" applyFont="1" applyFill="1" applyBorder="1" applyAlignment="1">
      <alignment horizontal="center" vertical="center"/>
    </xf>
    <xf numFmtId="0" fontId="62" fillId="60" borderId="16" xfId="677" applyFont="1" applyFill="1" applyBorder="1" applyAlignment="1">
      <alignment horizontal="center" vertical="center"/>
    </xf>
    <xf numFmtId="0" fontId="62" fillId="58" borderId="16" xfId="677" applyFont="1" applyFill="1" applyBorder="1" applyAlignment="1">
      <alignment horizontal="center" vertical="center"/>
    </xf>
    <xf numFmtId="3" fontId="27" fillId="66" borderId="16" xfId="677" applyNumberFormat="1" applyFont="1" applyFill="1" applyBorder="1" applyAlignment="1">
      <alignment horizontal="right" vertical="center"/>
    </xf>
    <xf numFmtId="3" fontId="27" fillId="60" borderId="16" xfId="677" applyNumberFormat="1" applyFont="1" applyFill="1" applyBorder="1" applyAlignment="1">
      <alignment horizontal="right" vertical="center"/>
    </xf>
    <xf numFmtId="3" fontId="27" fillId="58" borderId="16" xfId="677" applyNumberFormat="1" applyFont="1" applyFill="1" applyBorder="1" applyAlignment="1">
      <alignment horizontal="right" vertical="center"/>
    </xf>
    <xf numFmtId="0" fontId="26" fillId="58" borderId="16" xfId="677" applyFont="1" applyFill="1" applyBorder="1" applyAlignment="1">
      <alignment horizontal="left" vertical="center"/>
    </xf>
    <xf numFmtId="3" fontId="25" fillId="58" borderId="16" xfId="677" applyNumberFormat="1" applyFill="1" applyBorder="1" applyAlignment="1">
      <alignment horizontal="right" vertical="center"/>
    </xf>
    <xf numFmtId="3" fontId="25" fillId="60" borderId="16" xfId="677" applyNumberFormat="1" applyFill="1" applyBorder="1" applyAlignment="1">
      <alignment horizontal="right" vertical="center"/>
    </xf>
    <xf numFmtId="3" fontId="25" fillId="65" borderId="16" xfId="677" applyNumberFormat="1" applyFill="1" applyBorder="1" applyAlignment="1">
      <alignment horizontal="right" vertical="center"/>
    </xf>
    <xf numFmtId="0" fontId="2" fillId="0" borderId="16" xfId="677" applyFont="1" applyBorder="1" applyAlignment="1">
      <alignment horizontal="left" vertical="center" indent="1"/>
    </xf>
    <xf numFmtId="3" fontId="25" fillId="66" borderId="16" xfId="677" applyNumberFormat="1" applyFill="1" applyBorder="1" applyAlignment="1">
      <alignment horizontal="right" vertical="center"/>
    </xf>
    <xf numFmtId="0" fontId="25" fillId="0" borderId="16" xfId="677" applyBorder="1" applyAlignment="1">
      <alignment horizontal="left" vertical="center" indent="1"/>
    </xf>
    <xf numFmtId="3" fontId="2" fillId="66" borderId="16" xfId="677" applyNumberFormat="1" applyFont="1" applyFill="1" applyBorder="1" applyAlignment="1">
      <alignment horizontal="right" vertical="center"/>
    </xf>
    <xf numFmtId="3" fontId="2" fillId="60" borderId="16" xfId="677" applyNumberFormat="1" applyFont="1" applyFill="1" applyBorder="1" applyAlignment="1">
      <alignment horizontal="right" vertical="center"/>
    </xf>
    <xf numFmtId="3" fontId="2" fillId="58" borderId="16" xfId="677" applyNumberFormat="1" applyFont="1" applyFill="1" applyBorder="1" applyAlignment="1">
      <alignment horizontal="right" vertical="center"/>
    </xf>
    <xf numFmtId="3" fontId="2" fillId="65" borderId="16" xfId="677" applyNumberFormat="1" applyFont="1" applyFill="1" applyBorder="1" applyAlignment="1">
      <alignment horizontal="right" vertical="center"/>
    </xf>
    <xf numFmtId="0" fontId="26" fillId="0" borderId="16" xfId="679" applyFont="1" applyBorder="1"/>
    <xf numFmtId="3" fontId="26" fillId="0" borderId="16" xfId="679" applyNumberFormat="1" applyFont="1" applyBorder="1"/>
    <xf numFmtId="0" fontId="2" fillId="66" borderId="0" xfId="679" applyFill="1"/>
    <xf numFmtId="0" fontId="0" fillId="0" borderId="0" xfId="0" applyFill="1"/>
    <xf numFmtId="0" fontId="63" fillId="0" borderId="0" xfId="0" applyFont="1" applyAlignment="1">
      <alignment vertical="center"/>
    </xf>
    <xf numFmtId="0" fontId="62" fillId="65" borderId="16" xfId="677" applyFont="1" applyFill="1" applyBorder="1" applyAlignment="1">
      <alignment horizontal="center" vertical="center"/>
    </xf>
    <xf numFmtId="0" fontId="64" fillId="66" borderId="16" xfId="677" applyFont="1" applyFill="1" applyBorder="1"/>
    <xf numFmtId="0" fontId="2" fillId="66" borderId="16" xfId="677" applyFont="1" applyFill="1" applyBorder="1"/>
    <xf numFmtId="0" fontId="2" fillId="60" borderId="16" xfId="677" applyFont="1" applyFill="1" applyBorder="1"/>
    <xf numFmtId="0" fontId="2" fillId="58" borderId="16" xfId="677" applyFont="1" applyFill="1" applyBorder="1"/>
    <xf numFmtId="0" fontId="2" fillId="65" borderId="16" xfId="677" applyFont="1" applyFill="1" applyBorder="1"/>
    <xf numFmtId="0" fontId="2" fillId="60" borderId="16" xfId="677" applyFont="1" applyFill="1" applyBorder="1" applyAlignment="1">
      <alignment horizontal="right"/>
    </xf>
    <xf numFmtId="0" fontId="2" fillId="66" borderId="16" xfId="677" applyFont="1" applyFill="1" applyBorder="1" applyAlignment="1">
      <alignment horizontal="right"/>
    </xf>
    <xf numFmtId="0" fontId="2" fillId="65" borderId="16" xfId="677" applyFont="1" applyFill="1" applyBorder="1" applyAlignment="1">
      <alignment horizontal="right"/>
    </xf>
    <xf numFmtId="0" fontId="26" fillId="66" borderId="16" xfId="677" applyFont="1" applyFill="1" applyBorder="1"/>
    <xf numFmtId="0" fontId="2" fillId="66" borderId="16" xfId="677" applyFont="1" applyFill="1" applyBorder="1" applyAlignment="1">
      <alignment wrapText="1"/>
    </xf>
    <xf numFmtId="0" fontId="58" fillId="0" borderId="16" xfId="0" applyFont="1" applyBorder="1"/>
    <xf numFmtId="0" fontId="27" fillId="0" borderId="16" xfId="677" applyFont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14" fontId="55" fillId="0" borderId="0" xfId="0" applyNumberFormat="1" applyFont="1" applyAlignment="1">
      <alignment horizontal="left"/>
    </xf>
    <xf numFmtId="14" fontId="61" fillId="0" borderId="0" xfId="0" applyNumberFormat="1" applyFont="1" applyAlignment="1">
      <alignment horizontal="left"/>
    </xf>
    <xf numFmtId="0" fontId="2" fillId="0" borderId="16" xfId="678" applyFont="1" applyFill="1" applyBorder="1" applyAlignment="1">
      <alignment horizontal="right"/>
    </xf>
    <xf numFmtId="0" fontId="2" fillId="0" borderId="16" xfId="678" applyFont="1" applyFill="1" applyBorder="1"/>
    <xf numFmtId="0" fontId="0" fillId="0" borderId="0" xfId="0" applyAlignment="1">
      <alignment wrapText="1"/>
    </xf>
    <xf numFmtId="3" fontId="2" fillId="66" borderId="16" xfId="678" applyNumberFormat="1" applyFill="1" applyBorder="1" applyAlignment="1">
      <alignment horizontal="right" vertical="center"/>
    </xf>
    <xf numFmtId="3" fontId="2" fillId="66" borderId="16" xfId="678" applyNumberFormat="1" applyFont="1" applyFill="1" applyBorder="1" applyAlignment="1">
      <alignment horizontal="right" vertical="center"/>
    </xf>
    <xf numFmtId="3" fontId="26" fillId="58" borderId="16" xfId="678" applyNumberFormat="1" applyFont="1" applyFill="1" applyBorder="1" applyAlignment="1">
      <alignment horizontal="right" vertical="center"/>
    </xf>
    <xf numFmtId="0" fontId="2" fillId="66" borderId="16" xfId="678" applyFont="1" applyFill="1" applyBorder="1"/>
    <xf numFmtId="0" fontId="26" fillId="66" borderId="16" xfId="678" applyFont="1" applyFill="1" applyBorder="1"/>
    <xf numFmtId="0" fontId="0" fillId="66" borderId="16" xfId="0" applyFill="1" applyBorder="1" applyAlignment="1">
      <alignment horizontal="left" vertical="top"/>
    </xf>
    <xf numFmtId="0" fontId="0" fillId="66" borderId="16" xfId="0" applyFill="1" applyBorder="1" applyAlignment="1">
      <alignment vertical="top" wrapText="1"/>
    </xf>
    <xf numFmtId="0" fontId="0" fillId="66" borderId="16" xfId="0" applyFont="1" applyFill="1" applyBorder="1" applyAlignment="1">
      <alignment horizontal="left" vertical="top"/>
    </xf>
    <xf numFmtId="0" fontId="0" fillId="0" borderId="16" xfId="0" applyFont="1" applyFill="1" applyBorder="1" applyAlignment="1">
      <alignment horizontal="left" vertical="top"/>
    </xf>
    <xf numFmtId="0" fontId="0" fillId="0" borderId="16" xfId="0" applyFill="1" applyBorder="1" applyAlignment="1">
      <alignment vertical="top" wrapText="1"/>
    </xf>
    <xf numFmtId="0" fontId="0" fillId="66" borderId="16" xfId="0" applyFill="1" applyBorder="1" applyAlignment="1">
      <alignment horizontal="left" vertical="top" wrapText="1"/>
    </xf>
    <xf numFmtId="0" fontId="57" fillId="0" borderId="16" xfId="0" applyFont="1" applyFill="1" applyBorder="1"/>
    <xf numFmtId="0" fontId="65" fillId="0" borderId="16" xfId="0" applyFont="1" applyFill="1" applyBorder="1"/>
    <xf numFmtId="0" fontId="0" fillId="0" borderId="16" xfId="0" applyFont="1" applyFill="1" applyBorder="1"/>
    <xf numFmtId="0" fontId="0" fillId="66" borderId="16" xfId="0" applyFont="1" applyFill="1" applyBorder="1" applyAlignment="1">
      <alignment vertical="top" wrapText="1"/>
    </xf>
    <xf numFmtId="0" fontId="0" fillId="66" borderId="19" xfId="0" applyFill="1" applyBorder="1" applyAlignment="1">
      <alignment horizontal="left" wrapText="1"/>
    </xf>
    <xf numFmtId="0" fontId="65" fillId="66" borderId="16" xfId="0" applyFont="1" applyFill="1" applyBorder="1" applyAlignment="1">
      <alignment horizontal="left" vertical="top"/>
    </xf>
    <xf numFmtId="0" fontId="0" fillId="66" borderId="0" xfId="0" applyFill="1" applyAlignment="1">
      <alignment horizontal="left" vertical="top"/>
    </xf>
    <xf numFmtId="0" fontId="0" fillId="66" borderId="0" xfId="0" applyFill="1" applyAlignment="1">
      <alignment vertical="top" wrapText="1"/>
    </xf>
    <xf numFmtId="0" fontId="0" fillId="0" borderId="16" xfId="0" applyFill="1" applyBorder="1" applyAlignment="1">
      <alignment horizontal="left" vertical="top" wrapText="1"/>
    </xf>
    <xf numFmtId="3" fontId="2" fillId="58" borderId="16" xfId="678" applyNumberFormat="1" applyFill="1" applyBorder="1" applyAlignment="1">
      <alignment horizontal="right" vertical="center"/>
    </xf>
    <xf numFmtId="3" fontId="27" fillId="66" borderId="16" xfId="678" applyNumberFormat="1" applyFont="1" applyFill="1" applyBorder="1" applyAlignment="1">
      <alignment horizontal="right" vertical="center"/>
    </xf>
    <xf numFmtId="0" fontId="62" fillId="66" borderId="16" xfId="678" applyFont="1" applyFill="1" applyBorder="1" applyAlignment="1">
      <alignment horizontal="center" vertical="center"/>
    </xf>
    <xf numFmtId="0" fontId="2" fillId="66" borderId="16" xfId="678" applyFont="1" applyFill="1" applyBorder="1" applyAlignment="1">
      <alignment horizontal="right"/>
    </xf>
    <xf numFmtId="3" fontId="2" fillId="58" borderId="16" xfId="678" applyNumberFormat="1" applyFill="1" applyBorder="1" applyAlignment="1">
      <alignment horizontal="right" vertical="center"/>
    </xf>
    <xf numFmtId="3" fontId="2" fillId="66" borderId="16" xfId="678" applyNumberFormat="1" applyFill="1" applyBorder="1" applyAlignment="1">
      <alignment horizontal="right" vertical="center"/>
    </xf>
    <xf numFmtId="3" fontId="2" fillId="66" borderId="16" xfId="678" applyNumberFormat="1" applyFont="1" applyFill="1" applyBorder="1" applyAlignment="1">
      <alignment horizontal="right" vertical="center"/>
    </xf>
    <xf numFmtId="0" fontId="2" fillId="66" borderId="16" xfId="678" applyFont="1" applyFill="1" applyBorder="1" applyAlignment="1">
      <alignment horizontal="right"/>
    </xf>
    <xf numFmtId="3" fontId="2" fillId="66" borderId="16" xfId="678" applyNumberFormat="1" applyFont="1" applyFill="1" applyBorder="1" applyAlignment="1">
      <alignment horizontal="right"/>
    </xf>
    <xf numFmtId="3" fontId="2" fillId="58" borderId="16" xfId="678" applyNumberFormat="1" applyFill="1" applyBorder="1" applyAlignment="1">
      <alignment horizontal="right"/>
    </xf>
    <xf numFmtId="0" fontId="2" fillId="66" borderId="16" xfId="677" applyFont="1" applyFill="1" applyBorder="1" applyAlignment="1">
      <alignment horizontal="left" indent="3"/>
    </xf>
    <xf numFmtId="0" fontId="2" fillId="66" borderId="16" xfId="677" applyFont="1" applyFill="1" applyBorder="1" applyAlignment="1">
      <alignment horizontal="left" indent="5"/>
    </xf>
    <xf numFmtId="0" fontId="62" fillId="65" borderId="16" xfId="677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top"/>
    </xf>
    <xf numFmtId="3" fontId="2" fillId="58" borderId="16" xfId="678" applyNumberFormat="1" applyFill="1" applyBorder="1" applyAlignment="1">
      <alignment horizontal="right" vertical="center"/>
    </xf>
    <xf numFmtId="3" fontId="2" fillId="66" borderId="16" xfId="678" applyNumberFormat="1" applyFill="1" applyBorder="1" applyAlignment="1">
      <alignment horizontal="right" vertical="center"/>
    </xf>
    <xf numFmtId="3" fontId="2" fillId="66" borderId="16" xfId="678" applyNumberFormat="1" applyFont="1" applyFill="1" applyBorder="1" applyAlignment="1">
      <alignment horizontal="right" vertical="center"/>
    </xf>
    <xf numFmtId="0" fontId="0" fillId="0" borderId="0" xfId="0"/>
    <xf numFmtId="0" fontId="2" fillId="66" borderId="16" xfId="678" applyFont="1" applyFill="1" applyBorder="1"/>
    <xf numFmtId="0" fontId="66" fillId="0" borderId="16" xfId="0" applyFont="1" applyBorder="1" applyAlignment="1">
      <alignment horizontal="left" indent="1"/>
    </xf>
    <xf numFmtId="0" fontId="59" fillId="0" borderId="19" xfId="0" applyFont="1" applyBorder="1" applyAlignment="1">
      <alignment wrapText="1"/>
    </xf>
    <xf numFmtId="0" fontId="59" fillId="0" borderId="20" xfId="0" applyFont="1" applyBorder="1" applyAlignment="1">
      <alignment wrapText="1"/>
    </xf>
    <xf numFmtId="0" fontId="59" fillId="0" borderId="20" xfId="0" applyFont="1" applyBorder="1" applyAlignment="1">
      <alignment textRotation="90" wrapText="1"/>
    </xf>
    <xf numFmtId="0" fontId="58" fillId="0" borderId="20" xfId="0" applyFont="1" applyBorder="1" applyAlignment="1">
      <alignment textRotation="90" wrapText="1"/>
    </xf>
    <xf numFmtId="0" fontId="58" fillId="0" borderId="21" xfId="0" applyFont="1" applyBorder="1" applyAlignment="1">
      <alignment textRotation="90" wrapText="1"/>
    </xf>
    <xf numFmtId="0" fontId="52" fillId="0" borderId="16" xfId="0" applyFont="1" applyFill="1" applyBorder="1" applyAlignment="1">
      <alignment horizontal="left" vertical="top"/>
    </xf>
    <xf numFmtId="0" fontId="52" fillId="0" borderId="1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66" borderId="1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left" vertical="top"/>
    </xf>
    <xf numFmtId="0" fontId="3" fillId="66" borderId="16" xfId="0" applyFont="1" applyFill="1" applyBorder="1" applyAlignment="1">
      <alignment horizontal="left" vertical="top"/>
    </xf>
    <xf numFmtId="0" fontId="3" fillId="66" borderId="16" xfId="0" applyFont="1" applyFill="1" applyBorder="1" applyAlignment="1">
      <alignment horizontal="left" vertical="top" wrapText="1"/>
    </xf>
    <xf numFmtId="0" fontId="58" fillId="0" borderId="16" xfId="0" applyFont="1" applyFill="1" applyBorder="1" applyAlignment="1">
      <alignment textRotation="90" wrapText="1"/>
    </xf>
    <xf numFmtId="0" fontId="58" fillId="0" borderId="20" xfId="0" applyFont="1" applyFill="1" applyBorder="1" applyAlignment="1">
      <alignment textRotation="90" wrapText="1"/>
    </xf>
    <xf numFmtId="0" fontId="58" fillId="0" borderId="22" xfId="0" applyFont="1" applyFill="1" applyBorder="1" applyAlignment="1">
      <alignment textRotation="90" wrapText="1"/>
    </xf>
    <xf numFmtId="0" fontId="55" fillId="67" borderId="16" xfId="0" applyFont="1" applyFill="1" applyBorder="1"/>
    <xf numFmtId="0" fontId="61" fillId="0" borderId="16" xfId="0" applyFont="1" applyFill="1" applyBorder="1" applyAlignment="1"/>
    <xf numFmtId="0" fontId="55" fillId="0" borderId="16" xfId="0" applyFont="1" applyFill="1" applyBorder="1" applyAlignment="1">
      <alignment horizontal="center" wrapText="1"/>
    </xf>
    <xf numFmtId="0" fontId="58" fillId="0" borderId="17" xfId="0" applyFont="1" applyFill="1" applyBorder="1" applyAlignment="1">
      <alignment horizontal="center" textRotation="90" wrapText="1"/>
    </xf>
    <xf numFmtId="0" fontId="67" fillId="0" borderId="16" xfId="0" applyFont="1" applyFill="1" applyBorder="1" applyAlignment="1"/>
    <xf numFmtId="0" fontId="0" fillId="0" borderId="16" xfId="0" applyBorder="1" applyAlignment="1">
      <alignment horizontal="right"/>
    </xf>
    <xf numFmtId="0" fontId="52" fillId="0" borderId="19" xfId="0" applyFont="1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0" fontId="0" fillId="67" borderId="16" xfId="0" applyFill="1" applyBorder="1"/>
    <xf numFmtId="0" fontId="55" fillId="58" borderId="22" xfId="0" applyFont="1" applyFill="1" applyBorder="1"/>
    <xf numFmtId="0" fontId="55" fillId="59" borderId="16" xfId="0" applyFont="1" applyFill="1" applyBorder="1"/>
    <xf numFmtId="0" fontId="55" fillId="60" borderId="16" xfId="0" applyFont="1" applyFill="1" applyBorder="1"/>
    <xf numFmtId="0" fontId="0" fillId="62" borderId="16" xfId="0" applyFill="1" applyBorder="1"/>
    <xf numFmtId="0" fontId="55" fillId="58" borderId="16" xfId="0" applyFont="1" applyFill="1" applyBorder="1"/>
    <xf numFmtId="3" fontId="64" fillId="0" borderId="16" xfId="0" applyNumberFormat="1" applyFont="1" applyBorder="1" applyAlignment="1">
      <alignment vertical="center"/>
    </xf>
    <xf numFmtId="3" fontId="64" fillId="0" borderId="16" xfId="0" applyNumberFormat="1" applyFont="1" applyBorder="1"/>
    <xf numFmtId="0" fontId="62" fillId="66" borderId="16" xfId="677" applyFont="1" applyFill="1" applyBorder="1" applyAlignment="1">
      <alignment horizontal="left" vertical="center" wrapText="1"/>
    </xf>
    <xf numFmtId="0" fontId="59" fillId="0" borderId="16" xfId="0" applyFont="1" applyBorder="1" applyAlignment="1">
      <alignment horizontal="right"/>
    </xf>
    <xf numFmtId="0" fontId="55" fillId="0" borderId="16" xfId="0" applyFont="1" applyBorder="1" applyAlignment="1">
      <alignment horizontal="right"/>
    </xf>
    <xf numFmtId="0" fontId="55" fillId="0" borderId="15" xfId="0" applyFont="1" applyBorder="1" applyAlignment="1">
      <alignment wrapText="1"/>
    </xf>
    <xf numFmtId="0" fontId="55" fillId="0" borderId="0" xfId="0" applyFont="1" applyBorder="1" applyAlignment="1">
      <alignment wrapText="1"/>
    </xf>
    <xf numFmtId="0" fontId="55" fillId="0" borderId="0" xfId="0" applyFont="1" applyAlignment="1">
      <alignment wrapText="1"/>
    </xf>
    <xf numFmtId="0" fontId="3" fillId="0" borderId="0" xfId="0" applyFont="1"/>
    <xf numFmtId="0" fontId="58" fillId="61" borderId="16" xfId="0" applyFont="1" applyFill="1" applyBorder="1" applyAlignment="1">
      <alignment horizontal="center" textRotation="90" wrapText="1"/>
    </xf>
    <xf numFmtId="3" fontId="2" fillId="58" borderId="16" xfId="678" applyNumberFormat="1" applyFill="1" applyBorder="1" applyAlignment="1">
      <alignment horizontal="right" vertical="center"/>
    </xf>
    <xf numFmtId="3" fontId="2" fillId="66" borderId="16" xfId="678" applyNumberFormat="1" applyFill="1" applyBorder="1" applyAlignment="1">
      <alignment horizontal="right" vertical="center"/>
    </xf>
    <xf numFmtId="3" fontId="2" fillId="66" borderId="16" xfId="678" applyNumberFormat="1" applyFont="1" applyFill="1" applyBorder="1" applyAlignment="1">
      <alignment horizontal="right" vertical="center"/>
    </xf>
    <xf numFmtId="0" fontId="2" fillId="66" borderId="16" xfId="678" applyFont="1" applyFill="1" applyBorder="1"/>
    <xf numFmtId="3" fontId="2" fillId="66" borderId="16" xfId="678" applyNumberFormat="1" applyFont="1" applyFill="1" applyBorder="1"/>
    <xf numFmtId="0" fontId="55" fillId="59" borderId="16" xfId="0" applyFont="1" applyFill="1" applyBorder="1"/>
    <xf numFmtId="0" fontId="55" fillId="60" borderId="16" xfId="0" applyFont="1" applyFill="1" applyBorder="1"/>
    <xf numFmtId="0" fontId="0" fillId="0" borderId="0" xfId="0"/>
    <xf numFmtId="0" fontId="0" fillId="0" borderId="16" xfId="0" applyBorder="1"/>
    <xf numFmtId="0" fontId="0" fillId="0" borderId="19" xfId="0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0" fillId="0" borderId="19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19" xfId="0" applyFill="1" applyBorder="1" applyAlignment="1">
      <alignment horizontal="right" wrapText="1"/>
    </xf>
    <xf numFmtId="0" fontId="0" fillId="0" borderId="16" xfId="0" applyFill="1" applyBorder="1" applyAlignment="1">
      <alignment vertical="top"/>
    </xf>
    <xf numFmtId="0" fontId="0" fillId="0" borderId="0" xfId="0" applyFill="1" applyAlignment="1">
      <alignment horizontal="right" wrapText="1"/>
    </xf>
    <xf numFmtId="0" fontId="3" fillId="66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55" fillId="0" borderId="22" xfId="0" applyFont="1" applyFill="1" applyBorder="1"/>
    <xf numFmtId="0" fontId="68" fillId="0" borderId="16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wrapText="1"/>
    </xf>
    <xf numFmtId="0" fontId="52" fillId="0" borderId="19" xfId="0" applyFont="1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3" fillId="66" borderId="19" xfId="0" applyFont="1" applyFill="1" applyBorder="1" applyAlignment="1">
      <alignment horizontal="left" wrapText="1"/>
    </xf>
    <xf numFmtId="0" fontId="0" fillId="66" borderId="0" xfId="0" applyFill="1" applyAlignment="1">
      <alignment horizontal="left" wrapText="1"/>
    </xf>
    <xf numFmtId="0" fontId="0" fillId="66" borderId="16" xfId="0" applyFill="1" applyBorder="1" applyAlignment="1">
      <alignment horizontal="left" wrapText="1"/>
    </xf>
    <xf numFmtId="0" fontId="0" fillId="0" borderId="16" xfId="0" applyBorder="1" applyAlignment="1">
      <alignment wrapText="1"/>
    </xf>
    <xf numFmtId="0" fontId="0" fillId="62" borderId="16" xfId="0" applyFill="1" applyBorder="1" applyAlignment="1">
      <alignment wrapText="1"/>
    </xf>
    <xf numFmtId="0" fontId="55" fillId="0" borderId="16" xfId="0" applyFont="1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67" borderId="16" xfId="0" applyFill="1" applyBorder="1" applyAlignment="1">
      <alignment wrapText="1"/>
    </xf>
    <xf numFmtId="0" fontId="3" fillId="0" borderId="0" xfId="0" applyFont="1" applyAlignment="1">
      <alignment wrapText="1"/>
    </xf>
    <xf numFmtId="14" fontId="0" fillId="0" borderId="0" xfId="0" applyNumberFormat="1" applyFont="1" applyAlignment="1">
      <alignment horizontal="left"/>
    </xf>
    <xf numFmtId="0" fontId="2" fillId="0" borderId="0" xfId="679"/>
    <xf numFmtId="0" fontId="58" fillId="0" borderId="0" xfId="0" applyFont="1"/>
    <xf numFmtId="0" fontId="58" fillId="0" borderId="0" xfId="0" applyFont="1" applyAlignment="1"/>
    <xf numFmtId="0" fontId="55" fillId="61" borderId="16" xfId="0" applyFont="1" applyFill="1" applyBorder="1" applyAlignment="1">
      <alignment wrapText="1"/>
    </xf>
    <xf numFmtId="49" fontId="2" fillId="0" borderId="0" xfId="679" applyNumberFormat="1"/>
    <xf numFmtId="0" fontId="2" fillId="0" borderId="16" xfId="679" applyBorder="1"/>
    <xf numFmtId="49" fontId="2" fillId="0" borderId="16" xfId="679" applyNumberFormat="1" applyBorder="1"/>
    <xf numFmtId="0" fontId="55" fillId="62" borderId="16" xfId="0" applyFont="1" applyFill="1" applyBorder="1" applyAlignment="1">
      <alignment horizontal="center"/>
    </xf>
    <xf numFmtId="0" fontId="55" fillId="0" borderId="19" xfId="0" applyFont="1" applyBorder="1" applyAlignment="1"/>
    <xf numFmtId="0" fontId="0" fillId="0" borderId="20" xfId="0" applyBorder="1" applyAlignment="1"/>
    <xf numFmtId="0" fontId="0" fillId="0" borderId="22" xfId="0" applyBorder="1" applyAlignment="1"/>
    <xf numFmtId="0" fontId="0" fillId="67" borderId="16" xfId="0" applyFill="1" applyBorder="1"/>
    <xf numFmtId="0" fontId="55" fillId="58" borderId="19" xfId="0" applyFont="1" applyFill="1" applyBorder="1"/>
    <xf numFmtId="0" fontId="55" fillId="58" borderId="20" xfId="0" applyFont="1" applyFill="1" applyBorder="1"/>
    <xf numFmtId="0" fontId="55" fillId="58" borderId="22" xfId="0" applyFont="1" applyFill="1" applyBorder="1"/>
    <xf numFmtId="0" fontId="55" fillId="59" borderId="16" xfId="0" applyFont="1" applyFill="1" applyBorder="1"/>
    <xf numFmtId="0" fontId="55" fillId="60" borderId="16" xfId="0" applyFont="1" applyFill="1" applyBorder="1"/>
    <xf numFmtId="0" fontId="0" fillId="62" borderId="16" xfId="0" applyFill="1" applyBorder="1"/>
    <xf numFmtId="0" fontId="55" fillId="58" borderId="16" xfId="0" applyFont="1" applyFill="1" applyBorder="1"/>
  </cellXfs>
  <cellStyles count="986">
    <cellStyle name="20 % - Aksentti1 2" xfId="1"/>
    <cellStyle name="20 % - Aksentti1 2 2" xfId="2"/>
    <cellStyle name="20 % - Aksentti1 2 2 2" xfId="3"/>
    <cellStyle name="20 % - Aksentti1 2 2 2 2" xfId="4"/>
    <cellStyle name="20 % - Aksentti1 2 3" xfId="5"/>
    <cellStyle name="20 % - Aksentti1 2 3 2" xfId="6"/>
    <cellStyle name="20 % - Aksentti1 2 3 3" xfId="7"/>
    <cellStyle name="20 % - Aksentti1 3" xfId="8"/>
    <cellStyle name="20 % - Aksentti1 3 2" xfId="9"/>
    <cellStyle name="20 % - Aksentti1 3 2 2" xfId="10"/>
    <cellStyle name="20 % - Aksentti1 3 3" xfId="11"/>
    <cellStyle name="20 % - Aksentti1 3 4" xfId="12"/>
    <cellStyle name="20 % - Aksentti1 3 5" xfId="13"/>
    <cellStyle name="20 % - Aksentti1 3 6" xfId="14"/>
    <cellStyle name="20 % - Aksentti1 3 7" xfId="15"/>
    <cellStyle name="20 % - Aksentti1 4" xfId="16"/>
    <cellStyle name="20 % - Aksentti1 5" xfId="17"/>
    <cellStyle name="20 % - Aksentti1 5 2" xfId="18"/>
    <cellStyle name="20 % - Aksentti1 6" xfId="19"/>
    <cellStyle name="20 % - Aksentti2 2" xfId="20"/>
    <cellStyle name="20 % - Aksentti2 2 2" xfId="21"/>
    <cellStyle name="20 % - Aksentti2 2 2 2" xfId="22"/>
    <cellStyle name="20 % - Aksentti2 2 2 2 2" xfId="23"/>
    <cellStyle name="20 % - Aksentti2 2 3" xfId="24"/>
    <cellStyle name="20 % - Aksentti2 2 3 2" xfId="25"/>
    <cellStyle name="20 % - Aksentti2 2 3 3" xfId="26"/>
    <cellStyle name="20 % - Aksentti2 3" xfId="27"/>
    <cellStyle name="20 % - Aksentti2 3 2" xfId="28"/>
    <cellStyle name="20 % - Aksentti2 3 2 2" xfId="29"/>
    <cellStyle name="20 % - Aksentti2 3 3" xfId="30"/>
    <cellStyle name="20 % - Aksentti2 3 4" xfId="31"/>
    <cellStyle name="20 % - Aksentti2 3 5" xfId="32"/>
    <cellStyle name="20 % - Aksentti2 3 6" xfId="33"/>
    <cellStyle name="20 % - Aksentti2 3 7" xfId="34"/>
    <cellStyle name="20 % - Aksentti2 4" xfId="35"/>
    <cellStyle name="20 % - Aksentti2 5" xfId="36"/>
    <cellStyle name="20 % - Aksentti2 5 2" xfId="37"/>
    <cellStyle name="20 % - Aksentti2 6" xfId="38"/>
    <cellStyle name="20 % - Aksentti3 2" xfId="39"/>
    <cellStyle name="20 % - Aksentti3 2 2" xfId="40"/>
    <cellStyle name="20 % - Aksentti3 2 2 2" xfId="41"/>
    <cellStyle name="20 % - Aksentti3 2 2 2 2" xfId="42"/>
    <cellStyle name="20 % - Aksentti3 2 3" xfId="43"/>
    <cellStyle name="20 % - Aksentti3 2 3 2" xfId="44"/>
    <cellStyle name="20 % - Aksentti3 2 3 3" xfId="45"/>
    <cellStyle name="20 % - Aksentti3 3" xfId="46"/>
    <cellStyle name="20 % - Aksentti3 3 2" xfId="47"/>
    <cellStyle name="20 % - Aksentti3 3 2 2" xfId="48"/>
    <cellStyle name="20 % - Aksentti3 3 3" xfId="49"/>
    <cellStyle name="20 % - Aksentti3 3 4" xfId="50"/>
    <cellStyle name="20 % - Aksentti3 3 5" xfId="51"/>
    <cellStyle name="20 % - Aksentti3 3 6" xfId="52"/>
    <cellStyle name="20 % - Aksentti3 3 7" xfId="53"/>
    <cellStyle name="20 % - Aksentti3 4" xfId="54"/>
    <cellStyle name="20 % - Aksentti3 5" xfId="55"/>
    <cellStyle name="20 % - Aksentti3 5 2" xfId="56"/>
    <cellStyle name="20 % - Aksentti3 6" xfId="57"/>
    <cellStyle name="20 % - Aksentti4 2" xfId="58"/>
    <cellStyle name="20 % - Aksentti4 2 2" xfId="59"/>
    <cellStyle name="20 % - Aksentti4 2 2 2" xfId="60"/>
    <cellStyle name="20 % - Aksentti4 2 2 2 2" xfId="61"/>
    <cellStyle name="20 % - Aksentti4 2 3" xfId="62"/>
    <cellStyle name="20 % - Aksentti4 2 3 2" xfId="63"/>
    <cellStyle name="20 % - Aksentti4 2 3 3" xfId="64"/>
    <cellStyle name="20 % - Aksentti4 3" xfId="65"/>
    <cellStyle name="20 % - Aksentti4 3 2" xfId="66"/>
    <cellStyle name="20 % - Aksentti4 3 2 2" xfId="67"/>
    <cellStyle name="20 % - Aksentti4 3 3" xfId="68"/>
    <cellStyle name="20 % - Aksentti4 3 4" xfId="69"/>
    <cellStyle name="20 % - Aksentti4 3 5" xfId="70"/>
    <cellStyle name="20 % - Aksentti4 3 6" xfId="71"/>
    <cellStyle name="20 % - Aksentti4 3 7" xfId="72"/>
    <cellStyle name="20 % - Aksentti4 4" xfId="73"/>
    <cellStyle name="20 % - Aksentti4 5" xfId="74"/>
    <cellStyle name="20 % - Aksentti4 5 2" xfId="75"/>
    <cellStyle name="20 % - Aksentti4 6" xfId="76"/>
    <cellStyle name="20 % - Aksentti5 2" xfId="77"/>
    <cellStyle name="20 % - Aksentti5 3" xfId="78"/>
    <cellStyle name="20 % - Aksentti6 2" xfId="79"/>
    <cellStyle name="20 % - Aksentti6 2 2" xfId="80"/>
    <cellStyle name="20 % - Aksentti6 2 2 2" xfId="81"/>
    <cellStyle name="20 % - Aksentti6 2 2 2 2" xfId="82"/>
    <cellStyle name="20 % - Aksentti6 2 3" xfId="83"/>
    <cellStyle name="20 % - Aksentti6 2 3 2" xfId="84"/>
    <cellStyle name="20 % - Aksentti6 2 3 3" xfId="85"/>
    <cellStyle name="20 % - Aksentti6 3" xfId="86"/>
    <cellStyle name="20 % - Aksentti6 3 2" xfId="87"/>
    <cellStyle name="20 % - Aksentti6 3 2 2" xfId="88"/>
    <cellStyle name="20 % - Aksentti6 3 3" xfId="89"/>
    <cellStyle name="20 % - Aksentti6 3 4" xfId="90"/>
    <cellStyle name="20 % - Aksentti6 3 5" xfId="91"/>
    <cellStyle name="20 % - Aksentti6 3 6" xfId="92"/>
    <cellStyle name="20 % - Aksentti6 3 7" xfId="93"/>
    <cellStyle name="20 % - Aksentti6 4" xfId="94"/>
    <cellStyle name="20 % - Aksentti6 5" xfId="95"/>
    <cellStyle name="20 % - Aksentti6 5 2" xfId="96"/>
    <cellStyle name="20 % - Aksentti6 6" xfId="97"/>
    <cellStyle name="40 % - Aksentti1 2" xfId="98"/>
    <cellStyle name="40 % - Aksentti1 2 2" xfId="99"/>
    <cellStyle name="40 % - Aksentti1 2 2 2" xfId="100"/>
    <cellStyle name="40 % - Aksentti1 2 2 2 2" xfId="101"/>
    <cellStyle name="40 % - Aksentti1 2 3" xfId="102"/>
    <cellStyle name="40 % - Aksentti1 2 3 2" xfId="103"/>
    <cellStyle name="40 % - Aksentti1 2 3 3" xfId="104"/>
    <cellStyle name="40 % - Aksentti1 3" xfId="105"/>
    <cellStyle name="40 % - Aksentti1 3 2" xfId="106"/>
    <cellStyle name="40 % - Aksentti1 3 2 2" xfId="107"/>
    <cellStyle name="40 % - Aksentti1 3 3" xfId="108"/>
    <cellStyle name="40 % - Aksentti1 3 4" xfId="109"/>
    <cellStyle name="40 % - Aksentti1 3 5" xfId="110"/>
    <cellStyle name="40 % - Aksentti1 3 6" xfId="111"/>
    <cellStyle name="40 % - Aksentti1 3 7" xfId="112"/>
    <cellStyle name="40 % - Aksentti1 4" xfId="113"/>
    <cellStyle name="40 % - Aksentti1 5" xfId="114"/>
    <cellStyle name="40 % - Aksentti1 5 2" xfId="115"/>
    <cellStyle name="40 % - Aksentti1 6" xfId="116"/>
    <cellStyle name="40 % - Aksentti2 2" xfId="117"/>
    <cellStyle name="40 % - Aksentti2 3" xfId="118"/>
    <cellStyle name="40 % - Aksentti3 2" xfId="119"/>
    <cellStyle name="40 % - Aksentti3 2 2" xfId="120"/>
    <cellStyle name="40 % - Aksentti3 2 2 2" xfId="121"/>
    <cellStyle name="40 % - Aksentti3 2 2 2 2" xfId="122"/>
    <cellStyle name="40 % - Aksentti3 2 3" xfId="123"/>
    <cellStyle name="40 % - Aksentti3 2 3 2" xfId="124"/>
    <cellStyle name="40 % - Aksentti3 2 3 3" xfId="125"/>
    <cellStyle name="40 % - Aksentti3 3" xfId="126"/>
    <cellStyle name="40 % - Aksentti3 3 2" xfId="127"/>
    <cellStyle name="40 % - Aksentti3 3 2 2" xfId="128"/>
    <cellStyle name="40 % - Aksentti3 3 3" xfId="129"/>
    <cellStyle name="40 % - Aksentti3 3 4" xfId="130"/>
    <cellStyle name="40 % - Aksentti3 3 5" xfId="131"/>
    <cellStyle name="40 % - Aksentti3 3 6" xfId="132"/>
    <cellStyle name="40 % - Aksentti3 3 7" xfId="133"/>
    <cellStyle name="40 % - Aksentti3 4" xfId="134"/>
    <cellStyle name="40 % - Aksentti3 5" xfId="135"/>
    <cellStyle name="40 % - Aksentti3 5 2" xfId="136"/>
    <cellStyle name="40 % - Aksentti3 6" xfId="137"/>
    <cellStyle name="40 % - Aksentti4 2" xfId="138"/>
    <cellStyle name="40 % - Aksentti4 2 2" xfId="139"/>
    <cellStyle name="40 % - Aksentti4 2 2 2" xfId="140"/>
    <cellStyle name="40 % - Aksentti4 2 2 2 2" xfId="141"/>
    <cellStyle name="40 % - Aksentti4 2 3" xfId="142"/>
    <cellStyle name="40 % - Aksentti4 2 3 2" xfId="143"/>
    <cellStyle name="40 % - Aksentti4 2 3 3" xfId="144"/>
    <cellStyle name="40 % - Aksentti4 3" xfId="145"/>
    <cellStyle name="40 % - Aksentti4 3 2" xfId="146"/>
    <cellStyle name="40 % - Aksentti4 3 2 2" xfId="147"/>
    <cellStyle name="40 % - Aksentti4 3 3" xfId="148"/>
    <cellStyle name="40 % - Aksentti4 3 4" xfId="149"/>
    <cellStyle name="40 % - Aksentti4 3 5" xfId="150"/>
    <cellStyle name="40 % - Aksentti4 3 6" xfId="151"/>
    <cellStyle name="40 % - Aksentti4 3 7" xfId="152"/>
    <cellStyle name="40 % - Aksentti4 4" xfId="153"/>
    <cellStyle name="40 % - Aksentti4 5" xfId="154"/>
    <cellStyle name="40 % - Aksentti4 5 2" xfId="155"/>
    <cellStyle name="40 % - Aksentti4 6" xfId="156"/>
    <cellStyle name="40 % - Aksentti5 2" xfId="157"/>
    <cellStyle name="40 % - Aksentti5 2 2" xfId="158"/>
    <cellStyle name="40 % - Aksentti5 2 2 2" xfId="159"/>
    <cellStyle name="40 % - Aksentti5 2 2 2 2" xfId="160"/>
    <cellStyle name="40 % - Aksentti5 2 3" xfId="161"/>
    <cellStyle name="40 % - Aksentti5 2 3 2" xfId="162"/>
    <cellStyle name="40 % - Aksentti5 2 3 3" xfId="163"/>
    <cellStyle name="40 % - Aksentti5 3" xfId="164"/>
    <cellStyle name="40 % - Aksentti5 3 2" xfId="165"/>
    <cellStyle name="40 % - Aksentti5 3 2 2" xfId="166"/>
    <cellStyle name="40 % - Aksentti5 3 3" xfId="167"/>
    <cellStyle name="40 % - Aksentti5 3 4" xfId="168"/>
    <cellStyle name="40 % - Aksentti5 3 5" xfId="169"/>
    <cellStyle name="40 % - Aksentti5 3 6" xfId="170"/>
    <cellStyle name="40 % - Aksentti5 3 7" xfId="171"/>
    <cellStyle name="40 % - Aksentti5 4" xfId="172"/>
    <cellStyle name="40 % - Aksentti5 5" xfId="173"/>
    <cellStyle name="40 % - Aksentti5 5 2" xfId="174"/>
    <cellStyle name="40 % - Aksentti5 6" xfId="175"/>
    <cellStyle name="40 % - Aksentti6 2" xfId="176"/>
    <cellStyle name="40 % - Aksentti6 2 2" xfId="177"/>
    <cellStyle name="40 % - Aksentti6 2 2 2" xfId="178"/>
    <cellStyle name="40 % - Aksentti6 2 2 2 2" xfId="179"/>
    <cellStyle name="40 % - Aksentti6 2 3" xfId="180"/>
    <cellStyle name="40 % - Aksentti6 2 3 2" xfId="181"/>
    <cellStyle name="40 % - Aksentti6 2 3 3" xfId="182"/>
    <cellStyle name="40 % - Aksentti6 3" xfId="183"/>
    <cellStyle name="40 % - Aksentti6 3 2" xfId="184"/>
    <cellStyle name="40 % - Aksentti6 3 2 2" xfId="185"/>
    <cellStyle name="40 % - Aksentti6 3 3" xfId="186"/>
    <cellStyle name="40 % - Aksentti6 3 4" xfId="187"/>
    <cellStyle name="40 % - Aksentti6 3 5" xfId="188"/>
    <cellStyle name="40 % - Aksentti6 3 6" xfId="189"/>
    <cellStyle name="40 % - Aksentti6 3 7" xfId="190"/>
    <cellStyle name="40 % - Aksentti6 4" xfId="191"/>
    <cellStyle name="40 % - Aksentti6 5" xfId="192"/>
    <cellStyle name="40 % - Aksentti6 5 2" xfId="193"/>
    <cellStyle name="40 % - Aksentti6 6" xfId="194"/>
    <cellStyle name="60 % - Aksentti1 2" xfId="195"/>
    <cellStyle name="60 % - Aksentti1 2 2" xfId="196"/>
    <cellStyle name="60 % - Aksentti1 2 2 2" xfId="197"/>
    <cellStyle name="60 % - Aksentti1 2 2 2 2" xfId="198"/>
    <cellStyle name="60 % - Aksentti1 2 3" xfId="199"/>
    <cellStyle name="60 % - Aksentti1 2 3 2" xfId="200"/>
    <cellStyle name="60 % - Aksentti1 2 3 3" xfId="201"/>
    <cellStyle name="60 % - Aksentti1 3" xfId="202"/>
    <cellStyle name="60 % - Aksentti1 3 2" xfId="203"/>
    <cellStyle name="60 % - Aksentti1 3 2 2" xfId="204"/>
    <cellStyle name="60 % - Aksentti1 3 3" xfId="205"/>
    <cellStyle name="60 % - Aksentti1 3 4" xfId="206"/>
    <cellStyle name="60 % - Aksentti1 3 5" xfId="207"/>
    <cellStyle name="60 % - Aksentti1 3 6" xfId="208"/>
    <cellStyle name="60 % - Aksentti1 3 7" xfId="209"/>
    <cellStyle name="60 % - Aksentti1 4" xfId="210"/>
    <cellStyle name="60 % - Aksentti1 5" xfId="211"/>
    <cellStyle name="60 % - Aksentti1 5 2" xfId="212"/>
    <cellStyle name="60 % - Aksentti1 6" xfId="213"/>
    <cellStyle name="60 % - Aksentti2 2" xfId="214"/>
    <cellStyle name="60 % - Aksentti2 2 2" xfId="215"/>
    <cellStyle name="60 % - Aksentti2 2 2 2" xfId="216"/>
    <cellStyle name="60 % - Aksentti2 2 2 2 2" xfId="217"/>
    <cellStyle name="60 % - Aksentti2 2 3" xfId="218"/>
    <cellStyle name="60 % - Aksentti2 2 3 2" xfId="219"/>
    <cellStyle name="60 % - Aksentti2 2 3 3" xfId="220"/>
    <cellStyle name="60 % - Aksentti2 3" xfId="221"/>
    <cellStyle name="60 % - Aksentti2 3 2" xfId="222"/>
    <cellStyle name="60 % - Aksentti2 3 2 2" xfId="223"/>
    <cellStyle name="60 % - Aksentti2 3 3" xfId="224"/>
    <cellStyle name="60 % - Aksentti2 3 4" xfId="225"/>
    <cellStyle name="60 % - Aksentti2 3 5" xfId="226"/>
    <cellStyle name="60 % - Aksentti2 3 6" xfId="227"/>
    <cellStyle name="60 % - Aksentti2 3 7" xfId="228"/>
    <cellStyle name="60 % - Aksentti2 4" xfId="229"/>
    <cellStyle name="60 % - Aksentti2 5" xfId="230"/>
    <cellStyle name="60 % - Aksentti2 5 2" xfId="231"/>
    <cellStyle name="60 % - Aksentti2 6" xfId="232"/>
    <cellStyle name="60 % - Aksentti3 2" xfId="233"/>
    <cellStyle name="60 % - Aksentti3 2 2" xfId="234"/>
    <cellStyle name="60 % - Aksentti3 2 2 2" xfId="235"/>
    <cellStyle name="60 % - Aksentti3 2 2 2 2" xfId="236"/>
    <cellStyle name="60 % - Aksentti3 2 3" xfId="237"/>
    <cellStyle name="60 % - Aksentti3 2 3 2" xfId="238"/>
    <cellStyle name="60 % - Aksentti3 2 3 3" xfId="239"/>
    <cellStyle name="60 % - Aksentti3 3" xfId="240"/>
    <cellStyle name="60 % - Aksentti3 3 2" xfId="241"/>
    <cellStyle name="60 % - Aksentti3 3 2 2" xfId="242"/>
    <cellStyle name="60 % - Aksentti3 3 3" xfId="243"/>
    <cellStyle name="60 % - Aksentti3 3 4" xfId="244"/>
    <cellStyle name="60 % - Aksentti3 3 5" xfId="245"/>
    <cellStyle name="60 % - Aksentti3 3 6" xfId="246"/>
    <cellStyle name="60 % - Aksentti3 3 7" xfId="247"/>
    <cellStyle name="60 % - Aksentti3 4" xfId="248"/>
    <cellStyle name="60 % - Aksentti3 5" xfId="249"/>
    <cellStyle name="60 % - Aksentti3 5 2" xfId="250"/>
    <cellStyle name="60 % - Aksentti3 6" xfId="251"/>
    <cellStyle name="60 % - Aksentti4 2" xfId="252"/>
    <cellStyle name="60 % - Aksentti4 2 2" xfId="253"/>
    <cellStyle name="60 % - Aksentti4 2 2 2" xfId="254"/>
    <cellStyle name="60 % - Aksentti4 2 2 2 2" xfId="255"/>
    <cellStyle name="60 % - Aksentti4 2 3" xfId="256"/>
    <cellStyle name="60 % - Aksentti4 2 3 2" xfId="257"/>
    <cellStyle name="60 % - Aksentti4 2 3 3" xfId="258"/>
    <cellStyle name="60 % - Aksentti4 3" xfId="259"/>
    <cellStyle name="60 % - Aksentti4 3 2" xfId="260"/>
    <cellStyle name="60 % - Aksentti4 3 2 2" xfId="261"/>
    <cellStyle name="60 % - Aksentti4 3 3" xfId="262"/>
    <cellStyle name="60 % - Aksentti4 3 4" xfId="263"/>
    <cellStyle name="60 % - Aksentti4 3 5" xfId="264"/>
    <cellStyle name="60 % - Aksentti4 3 6" xfId="265"/>
    <cellStyle name="60 % - Aksentti4 3 7" xfId="266"/>
    <cellStyle name="60 % - Aksentti4 4" xfId="267"/>
    <cellStyle name="60 % - Aksentti4 5" xfId="268"/>
    <cellStyle name="60 % - Aksentti4 5 2" xfId="269"/>
    <cellStyle name="60 % - Aksentti4 6" xfId="270"/>
    <cellStyle name="60 % - Aksentti5 2" xfId="271"/>
    <cellStyle name="60 % - Aksentti5 2 2" xfId="272"/>
    <cellStyle name="60 % - Aksentti5 2 2 2" xfId="273"/>
    <cellStyle name="60 % - Aksentti5 2 2 2 2" xfId="274"/>
    <cellStyle name="60 % - Aksentti5 2 3" xfId="275"/>
    <cellStyle name="60 % - Aksentti5 2 3 2" xfId="276"/>
    <cellStyle name="60 % - Aksentti5 2 3 3" xfId="277"/>
    <cellStyle name="60 % - Aksentti5 3" xfId="278"/>
    <cellStyle name="60 % - Aksentti5 3 2" xfId="279"/>
    <cellStyle name="60 % - Aksentti5 3 2 2" xfId="280"/>
    <cellStyle name="60 % - Aksentti5 3 3" xfId="281"/>
    <cellStyle name="60 % - Aksentti5 3 4" xfId="282"/>
    <cellStyle name="60 % - Aksentti5 3 5" xfId="283"/>
    <cellStyle name="60 % - Aksentti5 3 6" xfId="284"/>
    <cellStyle name="60 % - Aksentti5 3 7" xfId="285"/>
    <cellStyle name="60 % - Aksentti5 4" xfId="286"/>
    <cellStyle name="60 % - Aksentti5 5" xfId="287"/>
    <cellStyle name="60 % - Aksentti5 5 2" xfId="288"/>
    <cellStyle name="60 % - Aksentti5 6" xfId="289"/>
    <cellStyle name="60 % - Aksentti6 2" xfId="290"/>
    <cellStyle name="60 % - Aksentti6 2 2" xfId="291"/>
    <cellStyle name="60 % - Aksentti6 2 2 2" xfId="292"/>
    <cellStyle name="60 % - Aksentti6 2 2 2 2" xfId="293"/>
    <cellStyle name="60 % - Aksentti6 2 3" xfId="294"/>
    <cellStyle name="60 % - Aksentti6 2 3 2" xfId="295"/>
    <cellStyle name="60 % - Aksentti6 2 3 3" xfId="296"/>
    <cellStyle name="60 % - Aksentti6 3" xfId="297"/>
    <cellStyle name="60 % - Aksentti6 3 2" xfId="298"/>
    <cellStyle name="60 % - Aksentti6 3 2 2" xfId="299"/>
    <cellStyle name="60 % - Aksentti6 3 3" xfId="300"/>
    <cellStyle name="60 % - Aksentti6 3 4" xfId="301"/>
    <cellStyle name="60 % - Aksentti6 3 5" xfId="302"/>
    <cellStyle name="60 % - Aksentti6 3 6" xfId="303"/>
    <cellStyle name="60 % - Aksentti6 3 7" xfId="304"/>
    <cellStyle name="60 % - Aksentti6 4" xfId="305"/>
    <cellStyle name="60 % - Aksentti6 5" xfId="306"/>
    <cellStyle name="60 % - Aksentti6 5 2" xfId="307"/>
    <cellStyle name="60 % - Aksentti6 6" xfId="308"/>
    <cellStyle name="Accent1" xfId="309"/>
    <cellStyle name="Accent2" xfId="310"/>
    <cellStyle name="Accent3" xfId="311"/>
    <cellStyle name="Accent4" xfId="312"/>
    <cellStyle name="Accent5" xfId="313"/>
    <cellStyle name="Accent6" xfId="314"/>
    <cellStyle name="Aksentti1 2" xfId="315"/>
    <cellStyle name="Aksentti1 2 2" xfId="316"/>
    <cellStyle name="Aksentti1 2 2 2" xfId="317"/>
    <cellStyle name="Aksentti1 2 2 2 2" xfId="318"/>
    <cellStyle name="Aksentti1 2 3" xfId="319"/>
    <cellStyle name="Aksentti1 2 3 2" xfId="320"/>
    <cellStyle name="Aksentti1 2 3 3" xfId="321"/>
    <cellStyle name="Aksentti1 3" xfId="322"/>
    <cellStyle name="Aksentti1 3 2" xfId="323"/>
    <cellStyle name="Aksentti1 3 2 2" xfId="324"/>
    <cellStyle name="Aksentti1 3 3" xfId="325"/>
    <cellStyle name="Aksentti1 3 4" xfId="326"/>
    <cellStyle name="Aksentti1 3 5" xfId="327"/>
    <cellStyle name="Aksentti1 3 6" xfId="328"/>
    <cellStyle name="Aksentti1 3 7" xfId="329"/>
    <cellStyle name="Aksentti1 4" xfId="330"/>
    <cellStyle name="Aksentti1 5" xfId="331"/>
    <cellStyle name="Aksentti1 5 2" xfId="332"/>
    <cellStyle name="Aksentti1 6" xfId="333"/>
    <cellStyle name="Aksentti2 2" xfId="334"/>
    <cellStyle name="Aksentti2 2 2" xfId="335"/>
    <cellStyle name="Aksentti2 2 2 2" xfId="336"/>
    <cellStyle name="Aksentti2 2 2 2 2" xfId="337"/>
    <cellStyle name="Aksentti2 2 3" xfId="338"/>
    <cellStyle name="Aksentti2 2 3 2" xfId="339"/>
    <cellStyle name="Aksentti2 2 3 3" xfId="340"/>
    <cellStyle name="Aksentti2 3" xfId="341"/>
    <cellStyle name="Aksentti2 3 2" xfId="342"/>
    <cellStyle name="Aksentti2 3 2 2" xfId="343"/>
    <cellStyle name="Aksentti2 3 3" xfId="344"/>
    <cellStyle name="Aksentti2 3 4" xfId="345"/>
    <cellStyle name="Aksentti2 3 5" xfId="346"/>
    <cellStyle name="Aksentti2 3 6" xfId="347"/>
    <cellStyle name="Aksentti2 3 7" xfId="348"/>
    <cellStyle name="Aksentti2 4" xfId="349"/>
    <cellStyle name="Aksentti2 5" xfId="350"/>
    <cellStyle name="Aksentti2 5 2" xfId="351"/>
    <cellStyle name="Aksentti2 6" xfId="352"/>
    <cellStyle name="Aksentti3 2" xfId="353"/>
    <cellStyle name="Aksentti3 2 2" xfId="354"/>
    <cellStyle name="Aksentti3 2 2 2" xfId="355"/>
    <cellStyle name="Aksentti3 2 2 2 2" xfId="356"/>
    <cellStyle name="Aksentti3 2 3" xfId="357"/>
    <cellStyle name="Aksentti3 2 3 2" xfId="358"/>
    <cellStyle name="Aksentti3 2 3 3" xfId="359"/>
    <cellStyle name="Aksentti3 3" xfId="360"/>
    <cellStyle name="Aksentti3 3 2" xfId="361"/>
    <cellStyle name="Aksentti3 3 2 2" xfId="362"/>
    <cellStyle name="Aksentti3 3 3" xfId="363"/>
    <cellStyle name="Aksentti3 3 4" xfId="364"/>
    <cellStyle name="Aksentti3 3 5" xfId="365"/>
    <cellStyle name="Aksentti3 3 6" xfId="366"/>
    <cellStyle name="Aksentti3 3 7" xfId="367"/>
    <cellStyle name="Aksentti3 4" xfId="368"/>
    <cellStyle name="Aksentti3 5" xfId="369"/>
    <cellStyle name="Aksentti3 5 2" xfId="370"/>
    <cellStyle name="Aksentti3 6" xfId="371"/>
    <cellStyle name="Aksentti4 2" xfId="372"/>
    <cellStyle name="Aksentti4 2 2" xfId="373"/>
    <cellStyle name="Aksentti4 2 2 2" xfId="374"/>
    <cellStyle name="Aksentti4 2 2 2 2" xfId="375"/>
    <cellStyle name="Aksentti4 2 3" xfId="376"/>
    <cellStyle name="Aksentti4 2 3 2" xfId="377"/>
    <cellStyle name="Aksentti4 2 3 3" xfId="378"/>
    <cellStyle name="Aksentti4 3" xfId="379"/>
    <cellStyle name="Aksentti4 3 2" xfId="380"/>
    <cellStyle name="Aksentti4 3 2 2" xfId="381"/>
    <cellStyle name="Aksentti4 3 3" xfId="382"/>
    <cellStyle name="Aksentti4 3 4" xfId="383"/>
    <cellStyle name="Aksentti4 3 5" xfId="384"/>
    <cellStyle name="Aksentti4 3 6" xfId="385"/>
    <cellStyle name="Aksentti4 3 7" xfId="386"/>
    <cellStyle name="Aksentti4 4" xfId="387"/>
    <cellStyle name="Aksentti4 5" xfId="388"/>
    <cellStyle name="Aksentti4 5 2" xfId="389"/>
    <cellStyle name="Aksentti4 6" xfId="390"/>
    <cellStyle name="Aksentti5 2" xfId="391"/>
    <cellStyle name="Aksentti5 3" xfId="392"/>
    <cellStyle name="Aksentti6 2" xfId="393"/>
    <cellStyle name="Aksentti6 2 2" xfId="394"/>
    <cellStyle name="Aksentti6 2 2 2" xfId="395"/>
    <cellStyle name="Aksentti6 2 2 2 2" xfId="396"/>
    <cellStyle name="Aksentti6 2 3" xfId="397"/>
    <cellStyle name="Aksentti6 2 3 2" xfId="398"/>
    <cellStyle name="Aksentti6 2 3 3" xfId="399"/>
    <cellStyle name="Aksentti6 3" xfId="400"/>
    <cellStyle name="Aksentti6 3 2" xfId="401"/>
    <cellStyle name="Aksentti6 3 2 2" xfId="402"/>
    <cellStyle name="Aksentti6 3 3" xfId="403"/>
    <cellStyle name="Aksentti6 3 4" xfId="404"/>
    <cellStyle name="Aksentti6 3 5" xfId="405"/>
    <cellStyle name="Aksentti6 3 6" xfId="406"/>
    <cellStyle name="Aksentti6 3 7" xfId="407"/>
    <cellStyle name="Aksentti6 4" xfId="408"/>
    <cellStyle name="Aksentti6 5" xfId="409"/>
    <cellStyle name="Aksentti6 5 2" xfId="410"/>
    <cellStyle name="Aksentti6 6" xfId="411"/>
    <cellStyle name="Bad" xfId="412"/>
    <cellStyle name="Calculation" xfId="413"/>
    <cellStyle name="Check Cell" xfId="414"/>
    <cellStyle name="Euro" xfId="415"/>
    <cellStyle name="Euro 10" xfId="416"/>
    <cellStyle name="Euro 10 2" xfId="417"/>
    <cellStyle name="Euro 11" xfId="418"/>
    <cellStyle name="Euro 11 2" xfId="419"/>
    <cellStyle name="Euro 12" xfId="420"/>
    <cellStyle name="Euro 12 2" xfId="421"/>
    <cellStyle name="Euro 13" xfId="422"/>
    <cellStyle name="Euro 13 2" xfId="423"/>
    <cellStyle name="Euro 13 3" xfId="424"/>
    <cellStyle name="Euro 14" xfId="425"/>
    <cellStyle name="Euro 14 2" xfId="426"/>
    <cellStyle name="Euro 15" xfId="427"/>
    <cellStyle name="Euro 2" xfId="428"/>
    <cellStyle name="Euro 3" xfId="429"/>
    <cellStyle name="Euro 3 2" xfId="430"/>
    <cellStyle name="Euro 3 2 2" xfId="431"/>
    <cellStyle name="Euro 3 2 3" xfId="432"/>
    <cellStyle name="Euro 3 3" xfId="433"/>
    <cellStyle name="Euro 3 4" xfId="434"/>
    <cellStyle name="Euro 4" xfId="435"/>
    <cellStyle name="Euro 4 2" xfId="436"/>
    <cellStyle name="Euro 4 3" xfId="437"/>
    <cellStyle name="Euro 4 3 2" xfId="438"/>
    <cellStyle name="Euro 4 3 3" xfId="439"/>
    <cellStyle name="Euro 5" xfId="440"/>
    <cellStyle name="Euro 5 2" xfId="441"/>
    <cellStyle name="Euro 5 3" xfId="442"/>
    <cellStyle name="Euro 6" xfId="443"/>
    <cellStyle name="Euro 6 2" xfId="444"/>
    <cellStyle name="Euro 6 3" xfId="445"/>
    <cellStyle name="Euro 7" xfId="446"/>
    <cellStyle name="Euro 7 2" xfId="447"/>
    <cellStyle name="Euro 7 3" xfId="448"/>
    <cellStyle name="Euro 7 3 2" xfId="449"/>
    <cellStyle name="Euro 7 3 3" xfId="450"/>
    <cellStyle name="Euro 8" xfId="451"/>
    <cellStyle name="Euro 8 2" xfId="452"/>
    <cellStyle name="Euro 8 2 2" xfId="453"/>
    <cellStyle name="Euro 9" xfId="454"/>
    <cellStyle name="Explanatory Text" xfId="455"/>
    <cellStyle name="Good" xfId="456"/>
    <cellStyle name="Heading 1" xfId="457"/>
    <cellStyle name="Heading 2" xfId="458"/>
    <cellStyle name="Heading 3" xfId="459"/>
    <cellStyle name="Heading 4" xfId="460"/>
    <cellStyle name="Huomautus 10" xfId="461"/>
    <cellStyle name="Huomautus 10 2" xfId="462"/>
    <cellStyle name="Huomautus 11" xfId="463"/>
    <cellStyle name="Huomautus 11 2" xfId="464"/>
    <cellStyle name="Huomautus 12" xfId="465"/>
    <cellStyle name="Huomautus 12 2" xfId="466"/>
    <cellStyle name="Huomautus 13" xfId="467"/>
    <cellStyle name="Huomautus 13 2" xfId="468"/>
    <cellStyle name="Huomautus 13 3" xfId="469"/>
    <cellStyle name="Huomautus 14" xfId="470"/>
    <cellStyle name="Huomautus 14 2" xfId="471"/>
    <cellStyle name="Huomautus 15" xfId="472"/>
    <cellStyle name="Huomautus 2" xfId="473"/>
    <cellStyle name="Huomautus 2 2" xfId="474"/>
    <cellStyle name="Huomautus 2 2 2" xfId="475"/>
    <cellStyle name="Huomautus 2 2 2 2" xfId="476"/>
    <cellStyle name="Huomautus 2 3" xfId="477"/>
    <cellStyle name="Huomautus 2 4" xfId="478"/>
    <cellStyle name="Huomautus 2 4 2" xfId="479"/>
    <cellStyle name="Huomautus 3" xfId="480"/>
    <cellStyle name="Huomautus 3 2" xfId="481"/>
    <cellStyle name="Huomautus 3 2 2" xfId="482"/>
    <cellStyle name="Huomautus 3 2 3" xfId="483"/>
    <cellStyle name="Huomautus 3 3" xfId="484"/>
    <cellStyle name="Huomautus 3 4" xfId="485"/>
    <cellStyle name="Huomautus 3 5" xfId="486"/>
    <cellStyle name="Huomautus 4" xfId="487"/>
    <cellStyle name="Huomautus 4 2" xfId="488"/>
    <cellStyle name="Huomautus 4 3" xfId="489"/>
    <cellStyle name="Huomautus 4 3 2" xfId="490"/>
    <cellStyle name="Huomautus 4 3 3" xfId="491"/>
    <cellStyle name="Huomautus 5" xfId="492"/>
    <cellStyle name="Huomautus 5 2" xfId="493"/>
    <cellStyle name="Huomautus 5 3" xfId="494"/>
    <cellStyle name="Huomautus 6" xfId="495"/>
    <cellStyle name="Huomautus 6 2" xfId="496"/>
    <cellStyle name="Huomautus 6 3" xfId="497"/>
    <cellStyle name="Huomautus 7" xfId="498"/>
    <cellStyle name="Huomautus 7 2" xfId="499"/>
    <cellStyle name="Huomautus 7 3" xfId="500"/>
    <cellStyle name="Huomautus 7 3 2" xfId="501"/>
    <cellStyle name="Huomautus 7 3 3" xfId="502"/>
    <cellStyle name="Huomautus 8" xfId="503"/>
    <cellStyle name="Huomautus 8 2" xfId="504"/>
    <cellStyle name="Huomautus 8 2 2" xfId="505"/>
    <cellStyle name="Huomautus 9" xfId="506"/>
    <cellStyle name="Huono 2" xfId="507"/>
    <cellStyle name="Huono 2 2" xfId="508"/>
    <cellStyle name="Huono 2 2 2" xfId="509"/>
    <cellStyle name="Huono 2 2 2 2" xfId="510"/>
    <cellStyle name="Huono 2 3" xfId="511"/>
    <cellStyle name="Huono 2 3 2" xfId="512"/>
    <cellStyle name="Huono 2 3 3" xfId="513"/>
    <cellStyle name="Huono 3" xfId="514"/>
    <cellStyle name="Huono 3 2" xfId="515"/>
    <cellStyle name="Huono 3 2 2" xfId="516"/>
    <cellStyle name="Huono 3 3" xfId="517"/>
    <cellStyle name="Huono 3 4" xfId="518"/>
    <cellStyle name="Huono 3 5" xfId="519"/>
    <cellStyle name="Huono 3 6" xfId="520"/>
    <cellStyle name="Huono 3 7" xfId="521"/>
    <cellStyle name="Huono 4" xfId="522"/>
    <cellStyle name="Huono 5" xfId="523"/>
    <cellStyle name="Huono 5 2" xfId="524"/>
    <cellStyle name="Huono 6" xfId="525"/>
    <cellStyle name="Hyperlinkki 2" xfId="526"/>
    <cellStyle name="Hyperlinkki 2 2" xfId="527"/>
    <cellStyle name="Hyperlinkki 2 3" xfId="528"/>
    <cellStyle name="Hyperlinkki 3" xfId="529"/>
    <cellStyle name="Hyperlinkki 3 2" xfId="530"/>
    <cellStyle name="Hyperlinkki 3 2 2" xfId="531"/>
    <cellStyle name="Hyperlinkki 3 3" xfId="532"/>
    <cellStyle name="Hyperlinkki 3 3 2" xfId="533"/>
    <cellStyle name="Hyperlinkki 3 3 3" xfId="534"/>
    <cellStyle name="Hyperlinkki 4" xfId="535"/>
    <cellStyle name="Hyperlinkki 5" xfId="536"/>
    <cellStyle name="Hyperlinkki 6" xfId="537"/>
    <cellStyle name="Hyperlinkki 6 2" xfId="538"/>
    <cellStyle name="Hyperlinkki 6 3" xfId="539"/>
    <cellStyle name="Hyperlinkki 6 3 2" xfId="540"/>
    <cellStyle name="Hyperlinkki 6 3 3" xfId="541"/>
    <cellStyle name="Hyperlinkki 6 4" xfId="542"/>
    <cellStyle name="Hyperlinkki 6 4 2" xfId="543"/>
    <cellStyle name="Hyperlinkki 6 4 3" xfId="544"/>
    <cellStyle name="Hyperlinkki 7" xfId="545"/>
    <cellStyle name="Hyperlinkki 7 2" xfId="546"/>
    <cellStyle name="Hyperlinkki 7 3" xfId="547"/>
    <cellStyle name="Hyvä 2" xfId="548"/>
    <cellStyle name="Hyvä 2 2" xfId="549"/>
    <cellStyle name="Hyvä 2 2 2" xfId="550"/>
    <cellStyle name="Hyvä 2 2 2 2" xfId="551"/>
    <cellStyle name="Hyvä 2 3" xfId="552"/>
    <cellStyle name="Hyvä 2 3 2" xfId="553"/>
    <cellStyle name="Hyvä 2 3 3" xfId="554"/>
    <cellStyle name="Hyvä 3" xfId="555"/>
    <cellStyle name="Hyvä 3 2" xfId="556"/>
    <cellStyle name="Hyvä 3 2 2" xfId="557"/>
    <cellStyle name="Hyvä 3 3" xfId="558"/>
    <cellStyle name="Hyvä 3 4" xfId="559"/>
    <cellStyle name="Hyvä 3 5" xfId="560"/>
    <cellStyle name="Hyvä 3 6" xfId="561"/>
    <cellStyle name="Hyvä 3 7" xfId="562"/>
    <cellStyle name="Hyvä 4" xfId="563"/>
    <cellStyle name="Hyvä 5" xfId="564"/>
    <cellStyle name="Hyvä 5 2" xfId="565"/>
    <cellStyle name="Hyvä 6" xfId="566"/>
    <cellStyle name="Input" xfId="567"/>
    <cellStyle name="Laskenta 2" xfId="568"/>
    <cellStyle name="Laskenta 2 2" xfId="569"/>
    <cellStyle name="Laskenta 2 2 2" xfId="570"/>
    <cellStyle name="Laskenta 2 2 2 2" xfId="571"/>
    <cellStyle name="Laskenta 2 3" xfId="572"/>
    <cellStyle name="Laskenta 2 3 2" xfId="573"/>
    <cellStyle name="Laskenta 2 3 3" xfId="574"/>
    <cellStyle name="Laskenta 3" xfId="575"/>
    <cellStyle name="Laskenta 3 2" xfId="576"/>
    <cellStyle name="Laskenta 3 2 2" xfId="577"/>
    <cellStyle name="Laskenta 3 3" xfId="578"/>
    <cellStyle name="Laskenta 3 4" xfId="579"/>
    <cellStyle name="Laskenta 3 5" xfId="580"/>
    <cellStyle name="Laskenta 3 6" xfId="581"/>
    <cellStyle name="Laskenta 3 7" xfId="582"/>
    <cellStyle name="Laskenta 4" xfId="583"/>
    <cellStyle name="Laskenta 5" xfId="584"/>
    <cellStyle name="Laskenta 5 2" xfId="585"/>
    <cellStyle name="Laskenta 6" xfId="586"/>
    <cellStyle name="Linked Cell" xfId="587"/>
    <cellStyle name="Linkitetty solu 2" xfId="588"/>
    <cellStyle name="Linkitetty solu 2 2" xfId="589"/>
    <cellStyle name="Linkitetty solu 2 2 2" xfId="590"/>
    <cellStyle name="Linkitetty solu 2 2 2 2" xfId="591"/>
    <cellStyle name="Linkitetty solu 2 2 3" xfId="592"/>
    <cellStyle name="Linkitetty solu 2 3" xfId="593"/>
    <cellStyle name="Linkitetty solu 2 3 2" xfId="594"/>
    <cellStyle name="Linkitetty solu 2 3 2 2" xfId="595"/>
    <cellStyle name="Linkitetty solu 2 4" xfId="596"/>
    <cellStyle name="Linkitetty solu 2 5" xfId="597"/>
    <cellStyle name="Linkitetty solu 2 6" xfId="598"/>
    <cellStyle name="Linkitetty solu 2 6 2" xfId="599"/>
    <cellStyle name="Linkitetty solu 2 7" xfId="600"/>
    <cellStyle name="Linkitetty solu 3" xfId="601"/>
    <cellStyle name="Linkitetty solu 3 2" xfId="602"/>
    <cellStyle name="Linkitetty solu 3 2 2" xfId="603"/>
    <cellStyle name="Linkitetty solu 3 2 3" xfId="604"/>
    <cellStyle name="Linkitetty solu 3 3" xfId="605"/>
    <cellStyle name="Linkitetty solu 3 3 2" xfId="606"/>
    <cellStyle name="Linkitetty solu 3 4" xfId="607"/>
    <cellStyle name="Linkitetty solu 3 4 2" xfId="608"/>
    <cellStyle name="Linkitetty solu 3 5" xfId="609"/>
    <cellStyle name="Linkitetty solu 3 5 2" xfId="610"/>
    <cellStyle name="Linkitetty solu 3 6" xfId="611"/>
    <cellStyle name="Linkitetty solu 3 7" xfId="612"/>
    <cellStyle name="Linkitetty solu 3 8" xfId="613"/>
    <cellStyle name="Linkitetty solu 4" xfId="614"/>
    <cellStyle name="Linkitetty solu 5" xfId="615"/>
    <cellStyle name="Linkitetty solu 5 2" xfId="616"/>
    <cellStyle name="Linkitetty solu 6" xfId="617"/>
    <cellStyle name="Neutraali 2" xfId="618"/>
    <cellStyle name="Neutraali 2 2" xfId="619"/>
    <cellStyle name="Neutraali 2 2 2" xfId="620"/>
    <cellStyle name="Neutraali 2 2 2 2" xfId="621"/>
    <cellStyle name="Neutraali 2 3" xfId="622"/>
    <cellStyle name="Neutraali 2 3 2" xfId="623"/>
    <cellStyle name="Neutraali 2 3 3" xfId="624"/>
    <cellStyle name="Neutraali 3" xfId="625"/>
    <cellStyle name="Neutraali 3 2" xfId="626"/>
    <cellStyle name="Neutraali 3 2 2" xfId="627"/>
    <cellStyle name="Neutraali 3 3" xfId="628"/>
    <cellStyle name="Neutraali 3 4" xfId="629"/>
    <cellStyle name="Neutraali 3 5" xfId="630"/>
    <cellStyle name="Neutraali 3 6" xfId="631"/>
    <cellStyle name="Neutraali 3 7" xfId="632"/>
    <cellStyle name="Neutraali 4" xfId="633"/>
    <cellStyle name="Neutraali 5" xfId="634"/>
    <cellStyle name="Neutraali 5 2" xfId="635"/>
    <cellStyle name="Neutraali 6" xfId="636"/>
    <cellStyle name="Normaali" xfId="0" builtinId="0"/>
    <cellStyle name="Normaali 2" xfId="637"/>
    <cellStyle name="Normaali 2 2" xfId="638"/>
    <cellStyle name="Normaali 2 2 2" xfId="639"/>
    <cellStyle name="Normaali 2 2 3" xfId="640"/>
    <cellStyle name="Normaali 2 2 3 2" xfId="641"/>
    <cellStyle name="Normaali 2 3" xfId="642"/>
    <cellStyle name="Normaali 2 3 2" xfId="643"/>
    <cellStyle name="Normaali 2 3 3" xfId="644"/>
    <cellStyle name="Normaali 2 3 3 2" xfId="645"/>
    <cellStyle name="Normaali 2 3 3 3" xfId="646"/>
    <cellStyle name="Normaali 2 4" xfId="647"/>
    <cellStyle name="Normaali 2 5" xfId="648"/>
    <cellStyle name="Normaali 3" xfId="649"/>
    <cellStyle name="Normaali 3 2" xfId="650"/>
    <cellStyle name="Normaali 3 2 2" xfId="651"/>
    <cellStyle name="Normaali 3 3" xfId="652"/>
    <cellStyle name="Normaali 3 3 2" xfId="653"/>
    <cellStyle name="Normaali 3 3 2 2" xfId="654"/>
    <cellStyle name="Normaali 3 3 3" xfId="655"/>
    <cellStyle name="Normaali 3 3 3 2" xfId="656"/>
    <cellStyle name="Normaali 3 3 3 3" xfId="657"/>
    <cellStyle name="Normaali 3 3 3 3 2" xfId="658"/>
    <cellStyle name="Normaali 3 3 3 3 3" xfId="659"/>
    <cellStyle name="Normaali 3 3 4" xfId="660"/>
    <cellStyle name="Normaali 3 3 4 2" xfId="661"/>
    <cellStyle name="Normaali 3 3 4 3" xfId="662"/>
    <cellStyle name="Normaali 3 3 4 3 2" xfId="663"/>
    <cellStyle name="Normaali 3 3 4 3 3" xfId="664"/>
    <cellStyle name="Normaali 3 3 5" xfId="665"/>
    <cellStyle name="Normaali 3 3 5 2" xfId="666"/>
    <cellStyle name="Normaali 3 3 5 3" xfId="667"/>
    <cellStyle name="Normaali 3 4" xfId="668"/>
    <cellStyle name="Normaali 4" xfId="669"/>
    <cellStyle name="Normaali 4 2" xfId="670"/>
    <cellStyle name="Normaali 4 3" xfId="671"/>
    <cellStyle name="Normaali 4 4" xfId="672"/>
    <cellStyle name="Normaali 5" xfId="673"/>
    <cellStyle name="Normaali 5 2" xfId="674"/>
    <cellStyle name="Normaali 5 3" xfId="675"/>
    <cellStyle name="Normaali 6" xfId="676"/>
    <cellStyle name="Normaali 7" xfId="677"/>
    <cellStyle name="Normaali 7 2" xfId="678"/>
    <cellStyle name="Normal 2" xfId="679"/>
    <cellStyle name="Normal 3" xfId="680"/>
    <cellStyle name="Normal 3 2" xfId="681"/>
    <cellStyle name="Otsikko 1 2" xfId="682"/>
    <cellStyle name="Otsikko 1 2 2" xfId="683"/>
    <cellStyle name="Otsikko 1 2 2 2" xfId="684"/>
    <cellStyle name="Otsikko 1 2 2 2 2" xfId="685"/>
    <cellStyle name="Otsikko 1 2 2 3" xfId="686"/>
    <cellStyle name="Otsikko 1 2 3" xfId="687"/>
    <cellStyle name="Otsikko 1 2 3 2" xfId="688"/>
    <cellStyle name="Otsikko 1 2 3 2 2" xfId="689"/>
    <cellStyle name="Otsikko 1 2 4" xfId="690"/>
    <cellStyle name="Otsikko 1 2 5" xfId="691"/>
    <cellStyle name="Otsikko 1 2 6" xfId="692"/>
    <cellStyle name="Otsikko 1 2 6 2" xfId="693"/>
    <cellStyle name="Otsikko 1 2 7" xfId="694"/>
    <cellStyle name="Otsikko 1 3" xfId="695"/>
    <cellStyle name="Otsikko 1 3 2" xfId="696"/>
    <cellStyle name="Otsikko 1 3 2 2" xfId="697"/>
    <cellStyle name="Otsikko 1 3 3" xfId="698"/>
    <cellStyle name="Otsikko 1 3 3 2" xfId="699"/>
    <cellStyle name="Otsikko 1 3 4" xfId="700"/>
    <cellStyle name="Otsikko 1 3 4 2" xfId="701"/>
    <cellStyle name="Otsikko 1 3 5" xfId="702"/>
    <cellStyle name="Otsikko 1 3 5 2" xfId="703"/>
    <cellStyle name="Otsikko 1 3 6" xfId="704"/>
    <cellStyle name="Otsikko 1 3 7" xfId="705"/>
    <cellStyle name="Otsikko 1 3 8" xfId="706"/>
    <cellStyle name="Otsikko 1 4" xfId="707"/>
    <cellStyle name="Otsikko 1 5" xfId="708"/>
    <cellStyle name="Otsikko 1 5 2" xfId="709"/>
    <cellStyle name="Otsikko 1 6" xfId="710"/>
    <cellStyle name="Otsikko 2 2" xfId="711"/>
    <cellStyle name="Otsikko 2 2 2" xfId="712"/>
    <cellStyle name="Otsikko 2 2 2 2" xfId="713"/>
    <cellStyle name="Otsikko 2 2 2 2 2" xfId="714"/>
    <cellStyle name="Otsikko 2 2 2 3" xfId="715"/>
    <cellStyle name="Otsikko 2 2 3" xfId="716"/>
    <cellStyle name="Otsikko 2 2 3 2" xfId="717"/>
    <cellStyle name="Otsikko 2 2 3 2 2" xfId="718"/>
    <cellStyle name="Otsikko 2 2 4" xfId="719"/>
    <cellStyle name="Otsikko 2 2 5" xfId="720"/>
    <cellStyle name="Otsikko 2 2 6" xfId="721"/>
    <cellStyle name="Otsikko 2 2 6 2" xfId="722"/>
    <cellStyle name="Otsikko 2 2 7" xfId="723"/>
    <cellStyle name="Otsikko 2 3" xfId="724"/>
    <cellStyle name="Otsikko 2 3 2" xfId="725"/>
    <cellStyle name="Otsikko 2 3 2 2" xfId="726"/>
    <cellStyle name="Otsikko 2 3 3" xfId="727"/>
    <cellStyle name="Otsikko 2 3 3 2" xfId="728"/>
    <cellStyle name="Otsikko 2 3 4" xfId="729"/>
    <cellStyle name="Otsikko 2 3 4 2" xfId="730"/>
    <cellStyle name="Otsikko 2 3 5" xfId="731"/>
    <cellStyle name="Otsikko 2 3 5 2" xfId="732"/>
    <cellStyle name="Otsikko 2 3 6" xfId="733"/>
    <cellStyle name="Otsikko 2 3 7" xfId="734"/>
    <cellStyle name="Otsikko 2 3 8" xfId="735"/>
    <cellStyle name="Otsikko 2 4" xfId="736"/>
    <cellStyle name="Otsikko 2 5" xfId="737"/>
    <cellStyle name="Otsikko 2 5 2" xfId="738"/>
    <cellStyle name="Otsikko 2 6" xfId="739"/>
    <cellStyle name="Otsikko 3 2" xfId="740"/>
    <cellStyle name="Otsikko 3 2 2" xfId="741"/>
    <cellStyle name="Otsikko 3 2 2 2" xfId="742"/>
    <cellStyle name="Otsikko 3 2 2 2 2" xfId="743"/>
    <cellStyle name="Otsikko 3 2 2 3" xfId="744"/>
    <cellStyle name="Otsikko 3 2 3" xfId="745"/>
    <cellStyle name="Otsikko 3 2 3 2" xfId="746"/>
    <cellStyle name="Otsikko 3 2 3 2 2" xfId="747"/>
    <cellStyle name="Otsikko 3 2 4" xfId="748"/>
    <cellStyle name="Otsikko 3 2 5" xfId="749"/>
    <cellStyle name="Otsikko 3 2 6" xfId="750"/>
    <cellStyle name="Otsikko 3 2 6 2" xfId="751"/>
    <cellStyle name="Otsikko 3 2 7" xfId="752"/>
    <cellStyle name="Otsikko 3 3" xfId="753"/>
    <cellStyle name="Otsikko 3 3 2" xfId="754"/>
    <cellStyle name="Otsikko 3 3 2 2" xfId="755"/>
    <cellStyle name="Otsikko 3 3 3" xfId="756"/>
    <cellStyle name="Otsikko 3 3 3 2" xfId="757"/>
    <cellStyle name="Otsikko 3 3 4" xfId="758"/>
    <cellStyle name="Otsikko 3 3 4 2" xfId="759"/>
    <cellStyle name="Otsikko 3 3 5" xfId="760"/>
    <cellStyle name="Otsikko 3 3 5 2" xfId="761"/>
    <cellStyle name="Otsikko 3 3 6" xfId="762"/>
    <cellStyle name="Otsikko 3 3 7" xfId="763"/>
    <cellStyle name="Otsikko 3 3 8" xfId="764"/>
    <cellStyle name="Otsikko 3 4" xfId="765"/>
    <cellStyle name="Otsikko 3 5" xfId="766"/>
    <cellStyle name="Otsikko 3 5 2" xfId="767"/>
    <cellStyle name="Otsikko 3 6" xfId="768"/>
    <cellStyle name="Otsikko 4 2" xfId="769"/>
    <cellStyle name="Otsikko 4 2 2" xfId="770"/>
    <cellStyle name="Otsikko 4 2 2 2" xfId="771"/>
    <cellStyle name="Otsikko 4 2 2 2 2" xfId="772"/>
    <cellStyle name="Otsikko 4 2 2 3" xfId="773"/>
    <cellStyle name="Otsikko 4 2 3" xfId="774"/>
    <cellStyle name="Otsikko 4 2 3 2" xfId="775"/>
    <cellStyle name="Otsikko 4 2 3 2 2" xfId="776"/>
    <cellStyle name="Otsikko 4 2 4" xfId="777"/>
    <cellStyle name="Otsikko 4 2 5" xfId="778"/>
    <cellStyle name="Otsikko 4 2 6" xfId="779"/>
    <cellStyle name="Otsikko 4 2 6 2" xfId="780"/>
    <cellStyle name="Otsikko 4 2 7" xfId="781"/>
    <cellStyle name="Otsikko 4 3" xfId="782"/>
    <cellStyle name="Otsikko 4 3 2" xfId="783"/>
    <cellStyle name="Otsikko 4 3 2 2" xfId="784"/>
    <cellStyle name="Otsikko 4 3 3" xfId="785"/>
    <cellStyle name="Otsikko 4 3 3 2" xfId="786"/>
    <cellStyle name="Otsikko 4 3 4" xfId="787"/>
    <cellStyle name="Otsikko 4 3 4 2" xfId="788"/>
    <cellStyle name="Otsikko 4 3 5" xfId="789"/>
    <cellStyle name="Otsikko 4 3 5 2" xfId="790"/>
    <cellStyle name="Otsikko 4 3 6" xfId="791"/>
    <cellStyle name="Otsikko 4 3 7" xfId="792"/>
    <cellStyle name="Otsikko 4 3 8" xfId="793"/>
    <cellStyle name="Otsikko 4 4" xfId="794"/>
    <cellStyle name="Otsikko 4 5" xfId="795"/>
    <cellStyle name="Otsikko 4 5 2" xfId="796"/>
    <cellStyle name="Otsikko 4 6" xfId="797"/>
    <cellStyle name="Otsikko 5" xfId="798"/>
    <cellStyle name="Otsikko 5 2" xfId="799"/>
    <cellStyle name="Otsikko 5 2 2" xfId="800"/>
    <cellStyle name="Otsikko 5 2 2 2" xfId="801"/>
    <cellStyle name="Otsikko 5 2 3" xfId="802"/>
    <cellStyle name="Otsikko 5 3" xfId="803"/>
    <cellStyle name="Otsikko 5 3 2" xfId="804"/>
    <cellStyle name="Otsikko 5 3 2 2" xfId="805"/>
    <cellStyle name="Otsikko 5 4" xfId="806"/>
    <cellStyle name="Otsikko 5 5" xfId="807"/>
    <cellStyle name="Otsikko 5 6" xfId="808"/>
    <cellStyle name="Otsikko 5 6 2" xfId="809"/>
    <cellStyle name="Otsikko 5 7" xfId="810"/>
    <cellStyle name="Otsikko 6" xfId="811"/>
    <cellStyle name="Otsikko 6 2" xfId="812"/>
    <cellStyle name="Otsikko 6 2 2" xfId="813"/>
    <cellStyle name="Otsikko 6 3" xfId="814"/>
    <cellStyle name="Otsikko 6 3 2" xfId="815"/>
    <cellStyle name="Otsikko 6 4" xfId="816"/>
    <cellStyle name="Otsikko 6 4 2" xfId="817"/>
    <cellStyle name="Otsikko 6 5" xfId="818"/>
    <cellStyle name="Otsikko 6 5 2" xfId="819"/>
    <cellStyle name="Otsikko 6 6" xfId="820"/>
    <cellStyle name="Otsikko 6 7" xfId="821"/>
    <cellStyle name="Otsikko 6 8" xfId="822"/>
    <cellStyle name="Otsikko 7" xfId="823"/>
    <cellStyle name="Otsikko 8" xfId="824"/>
    <cellStyle name="Otsikko 8 2" xfId="825"/>
    <cellStyle name="Otsikko 9" xfId="826"/>
    <cellStyle name="Output" xfId="827"/>
    <cellStyle name="Percent 2" xfId="828"/>
    <cellStyle name="Pilkku 2" xfId="829"/>
    <cellStyle name="Pilkku 2 2" xfId="830"/>
    <cellStyle name="Pilkku 2 3" xfId="831"/>
    <cellStyle name="Pilkku 3" xfId="832"/>
    <cellStyle name="Pilkku 4" xfId="833"/>
    <cellStyle name="Pilkku 4 2" xfId="834"/>
    <cellStyle name="Pilkku 5" xfId="835"/>
    <cellStyle name="Pilkku 5 2" xfId="836"/>
    <cellStyle name="Pilkku 6" xfId="837"/>
    <cellStyle name="Prosenttia 10" xfId="838"/>
    <cellStyle name="Prosenttia 10 2" xfId="839"/>
    <cellStyle name="Prosenttia 11" xfId="840"/>
    <cellStyle name="Prosenttia 11 2" xfId="841"/>
    <cellStyle name="Prosenttia 12" xfId="842"/>
    <cellStyle name="Prosenttia 12 2" xfId="843"/>
    <cellStyle name="Prosenttia 13" xfId="844"/>
    <cellStyle name="Prosenttia 13 2" xfId="845"/>
    <cellStyle name="Prosenttia 13 3" xfId="846"/>
    <cellStyle name="Prosenttia 14" xfId="847"/>
    <cellStyle name="Prosenttia 14 2" xfId="848"/>
    <cellStyle name="Prosenttia 14 3" xfId="849"/>
    <cellStyle name="Prosenttia 15" xfId="850"/>
    <cellStyle name="Prosenttia 15 2" xfId="851"/>
    <cellStyle name="Prosenttia 16" xfId="852"/>
    <cellStyle name="Prosenttia 2" xfId="853"/>
    <cellStyle name="Prosenttia 2 2" xfId="854"/>
    <cellStyle name="Prosenttia 3" xfId="855"/>
    <cellStyle name="Prosenttia 3 2" xfId="856"/>
    <cellStyle name="Prosenttia 3 2 2" xfId="857"/>
    <cellStyle name="Prosenttia 3 2 3" xfId="858"/>
    <cellStyle name="Prosenttia 3 3" xfId="859"/>
    <cellStyle name="Prosenttia 3 4" xfId="860"/>
    <cellStyle name="Prosenttia 4" xfId="861"/>
    <cellStyle name="Prosenttia 4 2" xfId="862"/>
    <cellStyle name="Prosenttia 4 2 2" xfId="863"/>
    <cellStyle name="Prosenttia 4 2 2 2" xfId="864"/>
    <cellStyle name="Prosenttia 4 2 3" xfId="865"/>
    <cellStyle name="Prosenttia 4 2 3 2" xfId="866"/>
    <cellStyle name="Prosenttia 4 2 3 3" xfId="867"/>
    <cellStyle name="Prosenttia 4 2 3 3 2" xfId="868"/>
    <cellStyle name="Prosenttia 4 2 3 3 3" xfId="869"/>
    <cellStyle name="Prosenttia 4 2 4" xfId="870"/>
    <cellStyle name="Prosenttia 4 2 4 2" xfId="871"/>
    <cellStyle name="Prosenttia 4 2 4 3" xfId="872"/>
    <cellStyle name="Prosenttia 4 2 4 3 2" xfId="873"/>
    <cellStyle name="Prosenttia 4 2 4 3 3" xfId="874"/>
    <cellStyle name="Prosenttia 4 2 5" xfId="875"/>
    <cellStyle name="Prosenttia 4 2 5 2" xfId="876"/>
    <cellStyle name="Prosenttia 4 2 5 3" xfId="877"/>
    <cellStyle name="Prosenttia 4 3" xfId="878"/>
    <cellStyle name="Prosenttia 4 3 2" xfId="879"/>
    <cellStyle name="Prosenttia 4 4" xfId="880"/>
    <cellStyle name="Prosenttia 5" xfId="881"/>
    <cellStyle name="Prosenttia 5 2" xfId="882"/>
    <cellStyle name="Prosenttia 5 2 2" xfId="883"/>
    <cellStyle name="Prosenttia 5 3" xfId="884"/>
    <cellStyle name="Prosenttia 5 3 2" xfId="885"/>
    <cellStyle name="Prosenttia 5 3 3" xfId="886"/>
    <cellStyle name="Prosenttia 5 3 3 2" xfId="887"/>
    <cellStyle name="Prosenttia 5 3 3 3" xfId="888"/>
    <cellStyle name="Prosenttia 5 4" xfId="889"/>
    <cellStyle name="Prosenttia 5 4 2" xfId="890"/>
    <cellStyle name="Prosenttia 5 4 3" xfId="891"/>
    <cellStyle name="Prosenttia 5 4 3 2" xfId="892"/>
    <cellStyle name="Prosenttia 5 4 3 3" xfId="893"/>
    <cellStyle name="Prosenttia 5 5" xfId="894"/>
    <cellStyle name="Prosenttia 5 5 2" xfId="895"/>
    <cellStyle name="Prosenttia 5 5 3" xfId="896"/>
    <cellStyle name="Prosenttia 6" xfId="897"/>
    <cellStyle name="Prosenttia 6 2" xfId="898"/>
    <cellStyle name="Prosenttia 6 2 2" xfId="899"/>
    <cellStyle name="Prosenttia 6 2 2 2" xfId="900"/>
    <cellStyle name="Prosenttia 6 2 2 3" xfId="901"/>
    <cellStyle name="Prosenttia 6 2 2 3 2" xfId="902"/>
    <cellStyle name="Prosenttia 6 2 2 3 3" xfId="903"/>
    <cellStyle name="Prosenttia 6 2 3" xfId="904"/>
    <cellStyle name="Prosenttia 6 2 3 2" xfId="905"/>
    <cellStyle name="Prosenttia 6 2 4" xfId="906"/>
    <cellStyle name="Prosenttia 6 2 4 2" xfId="907"/>
    <cellStyle name="Prosenttia 6 2 4 3" xfId="908"/>
    <cellStyle name="Prosenttia 6 3" xfId="909"/>
    <cellStyle name="Prosenttia 7" xfId="910"/>
    <cellStyle name="Prosenttia 7 2" xfId="911"/>
    <cellStyle name="Prosenttia 7 3" xfId="912"/>
    <cellStyle name="Prosenttia 7 3 2" xfId="913"/>
    <cellStyle name="Prosenttia 7 3 3" xfId="914"/>
    <cellStyle name="Prosenttia 8" xfId="915"/>
    <cellStyle name="Prosenttia 8 2" xfId="916"/>
    <cellStyle name="Prosenttia 8 2 2" xfId="917"/>
    <cellStyle name="Prosenttia 8 3" xfId="918"/>
    <cellStyle name="Prosenttia 8 3 2" xfId="919"/>
    <cellStyle name="Prosenttia 8 3 3" xfId="920"/>
    <cellStyle name="Prosenttia 9" xfId="921"/>
    <cellStyle name="Selittävä teksti 2" xfId="922"/>
    <cellStyle name="Selittävä teksti 3" xfId="923"/>
    <cellStyle name="Summa 2" xfId="924"/>
    <cellStyle name="Summa 2 2" xfId="925"/>
    <cellStyle name="Summa 2 2 2" xfId="926"/>
    <cellStyle name="Summa 2 2 2 2" xfId="927"/>
    <cellStyle name="Summa 2 3" xfId="928"/>
    <cellStyle name="Summa 2 3 2" xfId="929"/>
    <cellStyle name="Summa 2 3 3" xfId="930"/>
    <cellStyle name="Summa 3" xfId="931"/>
    <cellStyle name="Summa 3 2" xfId="932"/>
    <cellStyle name="Summa 3 2 2" xfId="933"/>
    <cellStyle name="Summa 3 3" xfId="934"/>
    <cellStyle name="Summa 3 4" xfId="935"/>
    <cellStyle name="Summa 3 5" xfId="936"/>
    <cellStyle name="Summa 3 6" xfId="937"/>
    <cellStyle name="Summa 3 7" xfId="938"/>
    <cellStyle name="Summa 4" xfId="939"/>
    <cellStyle name="Summa 5" xfId="940"/>
    <cellStyle name="Summa 5 2" xfId="941"/>
    <cellStyle name="Summa 6" xfId="942"/>
    <cellStyle name="Syöttö 2" xfId="943"/>
    <cellStyle name="Syöttö 2 2" xfId="944"/>
    <cellStyle name="Syöttö 2 2 2" xfId="945"/>
    <cellStyle name="Syöttö 2 2 2 2" xfId="946"/>
    <cellStyle name="Syöttö 2 3" xfId="947"/>
    <cellStyle name="Syöttö 2 3 2" xfId="948"/>
    <cellStyle name="Syöttö 2 3 3" xfId="949"/>
    <cellStyle name="Syöttö 3" xfId="950"/>
    <cellStyle name="Syöttö 3 2" xfId="951"/>
    <cellStyle name="Syöttö 3 2 2" xfId="952"/>
    <cellStyle name="Syöttö 3 3" xfId="953"/>
    <cellStyle name="Syöttö 3 4" xfId="954"/>
    <cellStyle name="Syöttö 3 5" xfId="955"/>
    <cellStyle name="Syöttö 3 6" xfId="956"/>
    <cellStyle name="Syöttö 3 7" xfId="957"/>
    <cellStyle name="Syöttö 4" xfId="958"/>
    <cellStyle name="Syöttö 5" xfId="959"/>
    <cellStyle name="Syöttö 5 2" xfId="960"/>
    <cellStyle name="Syöttö 6" xfId="961"/>
    <cellStyle name="Tarkistussolu 2" xfId="962"/>
    <cellStyle name="Tarkistussolu 3" xfId="963"/>
    <cellStyle name="Tulostus 2" xfId="964"/>
    <cellStyle name="Tulostus 2 2" xfId="965"/>
    <cellStyle name="Tulostus 2 2 2" xfId="966"/>
    <cellStyle name="Tulostus 2 2 2 2" xfId="967"/>
    <cellStyle name="Tulostus 2 3" xfId="968"/>
    <cellStyle name="Tulostus 2 3 2" xfId="969"/>
    <cellStyle name="Tulostus 2 3 3" xfId="970"/>
    <cellStyle name="Tulostus 3" xfId="971"/>
    <cellStyle name="Tulostus 3 2" xfId="972"/>
    <cellStyle name="Tulostus 3 2 2" xfId="973"/>
    <cellStyle name="Tulostus 3 3" xfId="974"/>
    <cellStyle name="Tulostus 3 4" xfId="975"/>
    <cellStyle name="Tulostus 3 5" xfId="976"/>
    <cellStyle name="Tulostus 3 6" xfId="977"/>
    <cellStyle name="Tulostus 3 7" xfId="978"/>
    <cellStyle name="Tulostus 4" xfId="979"/>
    <cellStyle name="Tulostus 5" xfId="980"/>
    <cellStyle name="Tulostus 5 2" xfId="981"/>
    <cellStyle name="Tulostus 6" xfId="982"/>
    <cellStyle name="Warning Text" xfId="983"/>
    <cellStyle name="Varoitusteksti 2" xfId="984"/>
    <cellStyle name="Varoitusteksti 3" xfId="9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kuusikkokunnat.fi/SIRA_Files/downloads/Paihdehuolto/Kuusikko_ph-raportti_2013_net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F17" sqref="F17"/>
    </sheetView>
  </sheetViews>
  <sheetFormatPr defaultColWidth="8.81640625" defaultRowHeight="13.2" x14ac:dyDescent="0.25"/>
  <cols>
    <col min="1" max="3" width="8.81640625" style="223"/>
    <col min="4" max="4" width="23.90625" style="223" customWidth="1"/>
    <col min="5" max="5" width="13.6328125" style="223" customWidth="1"/>
    <col min="6" max="16384" width="8.81640625" style="223"/>
  </cols>
  <sheetData>
    <row r="2" spans="2:5" ht="15.6" x14ac:dyDescent="0.3">
      <c r="B2" s="3" t="s">
        <v>481</v>
      </c>
    </row>
    <row r="3" spans="2:5" ht="15.6" x14ac:dyDescent="0.3">
      <c r="B3" s="3" t="s">
        <v>479</v>
      </c>
    </row>
    <row r="4" spans="2:5" ht="15" x14ac:dyDescent="0.25">
      <c r="B4" s="222" t="s">
        <v>480</v>
      </c>
    </row>
    <row r="5" spans="2:5" ht="15" x14ac:dyDescent="0.25">
      <c r="B5" s="222">
        <v>42118</v>
      </c>
    </row>
    <row r="7" spans="2:5" x14ac:dyDescent="0.25">
      <c r="B7" s="228" t="s">
        <v>486</v>
      </c>
      <c r="C7" s="228" t="s">
        <v>487</v>
      </c>
      <c r="D7" s="228" t="s">
        <v>488</v>
      </c>
      <c r="E7" s="228" t="s">
        <v>489</v>
      </c>
    </row>
    <row r="8" spans="2:5" x14ac:dyDescent="0.25">
      <c r="B8" s="229" t="s">
        <v>490</v>
      </c>
      <c r="C8" s="229" t="s">
        <v>495</v>
      </c>
      <c r="D8" s="228" t="s">
        <v>494</v>
      </c>
      <c r="E8" s="228" t="s">
        <v>491</v>
      </c>
    </row>
    <row r="9" spans="2:5" x14ac:dyDescent="0.25">
      <c r="B9" s="229" t="s">
        <v>492</v>
      </c>
      <c r="C9" s="229" t="s">
        <v>493</v>
      </c>
      <c r="D9" s="228" t="s">
        <v>496</v>
      </c>
      <c r="E9" s="228" t="s">
        <v>491</v>
      </c>
    </row>
    <row r="10" spans="2:5" x14ac:dyDescent="0.25">
      <c r="B10" s="227"/>
      <c r="C10" s="227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zoomScale="70" zoomScaleNormal="70" zoomScalePageLayoutView="80" workbookViewId="0">
      <selection activeCell="B4" sqref="B4"/>
    </sheetView>
  </sheetViews>
  <sheetFormatPr defaultRowHeight="15" x14ac:dyDescent="0.25"/>
  <cols>
    <col min="1" max="1" width="25.453125" customWidth="1"/>
    <col min="2" max="2" width="16.90625" customWidth="1"/>
    <col min="3" max="3" width="8.90625" hidden="1" customWidth="1"/>
    <col min="4" max="4" width="18.6328125" customWidth="1"/>
    <col min="5" max="5" width="16.36328125" customWidth="1"/>
    <col min="6" max="6" width="0" hidden="1" customWidth="1"/>
    <col min="7" max="7" width="15.08984375" customWidth="1"/>
    <col min="8" max="8" width="15.81640625" customWidth="1"/>
    <col min="9" max="9" width="10.90625" customWidth="1"/>
    <col min="10" max="10" width="1.81640625" style="52" customWidth="1"/>
    <col min="11" max="11" width="35.08984375" style="109" customWidth="1"/>
    <col min="14" max="14" width="2.453125" customWidth="1"/>
    <col min="15" max="15" width="2.90625" customWidth="1"/>
  </cols>
  <sheetData>
    <row r="1" spans="1:11" s="197" customFormat="1" ht="15.6" x14ac:dyDescent="0.3">
      <c r="A1" s="3" t="s">
        <v>481</v>
      </c>
      <c r="J1" s="52"/>
      <c r="K1" s="109"/>
    </row>
    <row r="2" spans="1:11" s="197" customFormat="1" ht="15.6" x14ac:dyDescent="0.3">
      <c r="A2" s="3" t="s">
        <v>479</v>
      </c>
      <c r="J2" s="52"/>
      <c r="K2" s="109"/>
    </row>
    <row r="3" spans="1:11" x14ac:dyDescent="0.25">
      <c r="A3" s="222" t="s">
        <v>480</v>
      </c>
    </row>
    <row r="4" spans="1:11" s="197" customFormat="1" x14ac:dyDescent="0.25">
      <c r="A4" s="222">
        <v>42118</v>
      </c>
      <c r="J4" s="52"/>
      <c r="K4" s="109"/>
    </row>
    <row r="5" spans="1:11" s="32" customFormat="1" ht="26.4" customHeight="1" x14ac:dyDescent="0.25">
      <c r="A5" s="104"/>
      <c r="J5" s="52"/>
      <c r="K5" s="109"/>
    </row>
    <row r="6" spans="1:11" s="1" customFormat="1" ht="29.25" customHeight="1" x14ac:dyDescent="0.3">
      <c r="A6" s="56" t="s">
        <v>204</v>
      </c>
      <c r="B6" s="4" t="s">
        <v>0</v>
      </c>
      <c r="C6" s="5" t="s">
        <v>70</v>
      </c>
      <c r="D6" s="5" t="s">
        <v>1</v>
      </c>
      <c r="E6" s="6" t="s">
        <v>2</v>
      </c>
      <c r="F6" s="230" t="s">
        <v>3</v>
      </c>
      <c r="G6" s="230"/>
      <c r="H6" s="7" t="s">
        <v>4</v>
      </c>
      <c r="I6" s="23" t="s">
        <v>41</v>
      </c>
      <c r="J6" s="53"/>
      <c r="K6" s="185" t="s">
        <v>429</v>
      </c>
    </row>
    <row r="7" spans="1:11" s="8" customFormat="1" ht="46.8" x14ac:dyDescent="0.3">
      <c r="A7" s="56" t="s">
        <v>205</v>
      </c>
      <c r="B7" s="14" t="s">
        <v>114</v>
      </c>
      <c r="C7" s="9"/>
      <c r="D7" s="15" t="s">
        <v>121</v>
      </c>
      <c r="E7" s="13" t="s">
        <v>73</v>
      </c>
      <c r="F7" s="10"/>
      <c r="G7" s="12" t="s">
        <v>73</v>
      </c>
      <c r="H7" s="11" t="s">
        <v>73</v>
      </c>
      <c r="I7" s="23"/>
      <c r="J7" s="54"/>
      <c r="K7" s="186"/>
    </row>
    <row r="8" spans="1:11" x14ac:dyDescent="0.25">
      <c r="A8" s="16"/>
      <c r="B8" s="17"/>
      <c r="C8" s="18">
        <v>2012</v>
      </c>
      <c r="D8" s="18"/>
      <c r="E8" s="33"/>
      <c r="F8" s="20">
        <v>2012</v>
      </c>
      <c r="G8" s="21">
        <v>41738</v>
      </c>
      <c r="H8" s="22"/>
      <c r="I8" s="16"/>
      <c r="J8" s="55"/>
    </row>
    <row r="9" spans="1:11" ht="15.6" x14ac:dyDescent="0.3">
      <c r="A9" s="231" t="s">
        <v>432</v>
      </c>
      <c r="B9" s="232"/>
      <c r="C9" s="232"/>
      <c r="D9" s="232"/>
      <c r="E9" s="232"/>
      <c r="F9" s="232"/>
      <c r="G9" s="232"/>
      <c r="H9" s="232"/>
      <c r="I9" s="233"/>
      <c r="J9" s="55"/>
    </row>
    <row r="10" spans="1:11" x14ac:dyDescent="0.25">
      <c r="A10" s="16" t="s">
        <v>122</v>
      </c>
      <c r="B10" s="17">
        <v>8200</v>
      </c>
      <c r="C10" s="18"/>
      <c r="D10" s="18">
        <v>1064</v>
      </c>
      <c r="E10" s="19">
        <v>380</v>
      </c>
      <c r="F10" s="20"/>
      <c r="G10" s="20">
        <v>96</v>
      </c>
      <c r="H10" s="22">
        <v>12189</v>
      </c>
      <c r="I10" s="16">
        <f>SUM(B10:H10)</f>
        <v>21929</v>
      </c>
      <c r="J10" s="55"/>
    </row>
    <row r="11" spans="1:11" x14ac:dyDescent="0.25">
      <c r="A11" s="16" t="s">
        <v>127</v>
      </c>
      <c r="B11" s="17">
        <v>679</v>
      </c>
      <c r="C11" s="18"/>
      <c r="D11" s="18">
        <v>91</v>
      </c>
      <c r="E11" s="19">
        <v>27</v>
      </c>
      <c r="F11" s="20"/>
      <c r="G11" s="20">
        <v>6</v>
      </c>
      <c r="H11" s="22">
        <v>2810</v>
      </c>
      <c r="I11" s="16">
        <f t="shared" ref="I11:I16" si="0">SUM(B11:H11)</f>
        <v>3613</v>
      </c>
      <c r="J11" s="55"/>
    </row>
    <row r="12" spans="1:11" x14ac:dyDescent="0.25">
      <c r="A12" s="16" t="s">
        <v>123</v>
      </c>
      <c r="B12" s="17">
        <v>412</v>
      </c>
      <c r="C12" s="18"/>
      <c r="D12" s="18">
        <v>138</v>
      </c>
      <c r="E12" s="19">
        <v>30</v>
      </c>
      <c r="F12" s="20"/>
      <c r="G12" s="20">
        <v>10</v>
      </c>
      <c r="H12" s="22">
        <v>1012</v>
      </c>
      <c r="I12" s="16">
        <f t="shared" si="0"/>
        <v>1602</v>
      </c>
      <c r="J12" s="55"/>
    </row>
    <row r="13" spans="1:11" x14ac:dyDescent="0.25">
      <c r="A13" s="16" t="s">
        <v>201</v>
      </c>
      <c r="B13" s="17">
        <v>699</v>
      </c>
      <c r="C13" s="18"/>
      <c r="D13" s="18">
        <v>129</v>
      </c>
      <c r="E13" s="19">
        <v>27</v>
      </c>
      <c r="F13" s="20"/>
      <c r="G13" s="20">
        <v>8</v>
      </c>
      <c r="H13" s="35" t="s">
        <v>446</v>
      </c>
      <c r="I13" s="16">
        <f t="shared" si="0"/>
        <v>863</v>
      </c>
      <c r="J13" s="55"/>
      <c r="K13" s="221" t="s">
        <v>477</v>
      </c>
    </row>
    <row r="14" spans="1:11" x14ac:dyDescent="0.25">
      <c r="A14" s="16" t="s">
        <v>202</v>
      </c>
      <c r="B14" s="17">
        <v>1100</v>
      </c>
      <c r="C14" s="18"/>
      <c r="D14" s="18">
        <v>217</v>
      </c>
      <c r="E14" s="19">
        <v>44</v>
      </c>
      <c r="F14" s="20"/>
      <c r="G14" s="48" t="s">
        <v>170</v>
      </c>
      <c r="H14" s="35" t="s">
        <v>170</v>
      </c>
      <c r="I14" s="16">
        <f t="shared" si="0"/>
        <v>1361</v>
      </c>
      <c r="J14" s="55"/>
    </row>
    <row r="15" spans="1:11" ht="30" x14ac:dyDescent="0.25">
      <c r="A15" s="16" t="s">
        <v>203</v>
      </c>
      <c r="B15" s="17">
        <v>233</v>
      </c>
      <c r="C15" s="18"/>
      <c r="D15" s="47" t="s">
        <v>170</v>
      </c>
      <c r="E15" s="19">
        <v>15</v>
      </c>
      <c r="F15" s="20"/>
      <c r="G15" s="20">
        <v>4</v>
      </c>
      <c r="H15" s="22">
        <v>50</v>
      </c>
      <c r="I15" s="16">
        <f t="shared" si="0"/>
        <v>302</v>
      </c>
      <c r="J15" s="55"/>
      <c r="K15" s="109" t="s">
        <v>124</v>
      </c>
    </row>
    <row r="16" spans="1:11" ht="30" x14ac:dyDescent="0.25">
      <c r="A16" s="16" t="s">
        <v>115</v>
      </c>
      <c r="B16" s="17">
        <v>2600</v>
      </c>
      <c r="C16" s="18"/>
      <c r="D16" s="18">
        <v>924</v>
      </c>
      <c r="E16" s="19">
        <v>69</v>
      </c>
      <c r="F16" s="20"/>
      <c r="G16" s="20">
        <v>26</v>
      </c>
      <c r="H16" s="22">
        <v>5690</v>
      </c>
      <c r="I16" s="16">
        <f t="shared" si="0"/>
        <v>9309</v>
      </c>
      <c r="J16" s="55"/>
      <c r="K16" s="221" t="s">
        <v>478</v>
      </c>
    </row>
    <row r="17" spans="1:11" s="3" customFormat="1" ht="15.6" x14ac:dyDescent="0.3">
      <c r="A17" s="36" t="s">
        <v>19</v>
      </c>
      <c r="B17" s="36">
        <f>SUM(B10:B16)</f>
        <v>13923</v>
      </c>
      <c r="C17" s="36"/>
      <c r="D17" s="36">
        <f>SUM(D10:D16)</f>
        <v>2563</v>
      </c>
      <c r="E17" s="36">
        <f>SUM(E10:E16)</f>
        <v>592</v>
      </c>
      <c r="F17" s="36"/>
      <c r="G17" s="36">
        <f>SUM(G10:G16)</f>
        <v>150</v>
      </c>
      <c r="H17" s="36">
        <f>SUM(H10:H16)</f>
        <v>21751</v>
      </c>
      <c r="I17" s="36">
        <f>SUM(B17:H17)</f>
        <v>38979</v>
      </c>
      <c r="J17" s="54"/>
      <c r="K17" s="187"/>
    </row>
    <row r="18" spans="1:11" ht="15.6" x14ac:dyDescent="0.3">
      <c r="A18" s="16" t="s">
        <v>112</v>
      </c>
      <c r="B18" s="17">
        <v>12604</v>
      </c>
      <c r="C18" s="18"/>
      <c r="D18" s="18">
        <v>2107</v>
      </c>
      <c r="E18" s="33">
        <v>482</v>
      </c>
      <c r="F18" s="24"/>
      <c r="G18" s="20">
        <v>137</v>
      </c>
      <c r="H18" s="22">
        <v>17300</v>
      </c>
      <c r="I18" s="28">
        <f>SUM(B18:H18)</f>
        <v>32630</v>
      </c>
      <c r="J18" s="55"/>
    </row>
    <row r="19" spans="1:11" ht="15.6" x14ac:dyDescent="0.3">
      <c r="A19" s="16" t="s">
        <v>113</v>
      </c>
      <c r="B19" s="17">
        <v>3021</v>
      </c>
      <c r="C19" s="18"/>
      <c r="D19" s="18">
        <v>167</v>
      </c>
      <c r="E19" s="34" t="s">
        <v>125</v>
      </c>
      <c r="F19" s="24"/>
      <c r="G19" s="20">
        <v>32</v>
      </c>
      <c r="H19" s="22">
        <v>4725</v>
      </c>
      <c r="I19" s="28">
        <f>SUM(B19:H19)</f>
        <v>7945</v>
      </c>
      <c r="J19" s="55"/>
    </row>
    <row r="20" spans="1:11" ht="30.6" x14ac:dyDescent="0.3">
      <c r="A20" s="16" t="s">
        <v>119</v>
      </c>
      <c r="B20" s="17">
        <v>13908</v>
      </c>
      <c r="C20" s="18"/>
      <c r="D20" s="18">
        <v>2416</v>
      </c>
      <c r="E20" s="33">
        <v>485</v>
      </c>
      <c r="F20" s="24"/>
      <c r="G20" s="20">
        <v>149</v>
      </c>
      <c r="H20" s="22">
        <v>22061</v>
      </c>
      <c r="I20" s="28">
        <f>SUM(B20:H20)</f>
        <v>39019</v>
      </c>
      <c r="J20" s="55"/>
      <c r="K20" s="109" t="s">
        <v>126</v>
      </c>
    </row>
    <row r="21" spans="1:11" ht="15.6" x14ac:dyDescent="0.3">
      <c r="A21" s="16" t="s">
        <v>93</v>
      </c>
      <c r="B21" s="26" t="s">
        <v>170</v>
      </c>
      <c r="C21" s="46" t="s">
        <v>170</v>
      </c>
      <c r="D21" s="47" t="s">
        <v>170</v>
      </c>
      <c r="E21" s="34" t="s">
        <v>170</v>
      </c>
      <c r="F21" s="46" t="s">
        <v>170</v>
      </c>
      <c r="G21" s="48" t="s">
        <v>170</v>
      </c>
      <c r="H21" s="22">
        <v>17468</v>
      </c>
      <c r="I21" s="28">
        <f>SUM(B21:H21)</f>
        <v>17468</v>
      </c>
      <c r="J21" s="55"/>
    </row>
    <row r="22" spans="1:11" x14ac:dyDescent="0.25">
      <c r="A22" s="16" t="s">
        <v>35</v>
      </c>
      <c r="B22" s="17">
        <v>616042</v>
      </c>
      <c r="C22" s="18">
        <v>205310</v>
      </c>
      <c r="D22" s="18">
        <v>208103</v>
      </c>
      <c r="E22" s="34" t="s">
        <v>74</v>
      </c>
      <c r="F22" s="20">
        <v>8807</v>
      </c>
      <c r="G22" s="20">
        <v>8910</v>
      </c>
      <c r="H22" s="35" t="s">
        <v>129</v>
      </c>
      <c r="I22" s="35" t="s">
        <v>129</v>
      </c>
      <c r="J22" s="55"/>
    </row>
    <row r="23" spans="1:11" x14ac:dyDescent="0.25">
      <c r="A23" s="16"/>
      <c r="B23" s="17"/>
      <c r="C23" s="18"/>
      <c r="D23" s="18"/>
      <c r="E23" s="33"/>
      <c r="F23" s="20"/>
      <c r="G23" s="20"/>
      <c r="H23" s="22"/>
      <c r="I23" s="16"/>
      <c r="J23" s="55"/>
    </row>
    <row r="24" spans="1:11" ht="15.6" x14ac:dyDescent="0.3">
      <c r="A24" s="23" t="s">
        <v>17</v>
      </c>
      <c r="B24" s="17"/>
      <c r="C24" s="18"/>
      <c r="D24" s="18"/>
      <c r="E24" s="19"/>
      <c r="F24" s="20"/>
      <c r="G24" s="20"/>
      <c r="H24" s="22"/>
      <c r="I24" s="16"/>
      <c r="J24" s="55"/>
    </row>
    <row r="25" spans="1:11" x14ac:dyDescent="0.25">
      <c r="A25" s="25" t="s">
        <v>13</v>
      </c>
      <c r="B25" s="17">
        <v>5</v>
      </c>
      <c r="C25" s="18"/>
      <c r="D25" s="18">
        <v>1</v>
      </c>
      <c r="E25" s="34" t="s">
        <v>170</v>
      </c>
      <c r="F25" s="20"/>
      <c r="G25" s="20">
        <v>1</v>
      </c>
      <c r="H25" s="22">
        <v>22</v>
      </c>
      <c r="I25" s="16">
        <f>SUM(B25:H25)</f>
        <v>29</v>
      </c>
      <c r="J25" s="55"/>
    </row>
    <row r="26" spans="1:11" x14ac:dyDescent="0.25">
      <c r="A26" s="25" t="s">
        <v>36</v>
      </c>
      <c r="B26" s="17">
        <v>25</v>
      </c>
      <c r="C26" s="18"/>
      <c r="D26" s="18">
        <v>7</v>
      </c>
      <c r="E26" s="19">
        <v>3</v>
      </c>
      <c r="F26" s="20">
        <v>1</v>
      </c>
      <c r="G26" s="20">
        <v>1</v>
      </c>
      <c r="H26" s="35" t="s">
        <v>170</v>
      </c>
      <c r="I26" s="16">
        <f>SUM(B26:H26)</f>
        <v>37</v>
      </c>
      <c r="J26" s="55"/>
    </row>
    <row r="27" spans="1:11" s="147" customFormat="1" x14ac:dyDescent="0.25">
      <c r="A27" s="25"/>
      <c r="B27" s="17"/>
      <c r="C27" s="18"/>
      <c r="D27" s="18"/>
      <c r="E27" s="33"/>
      <c r="F27" s="20"/>
      <c r="G27" s="20"/>
      <c r="H27" s="22"/>
      <c r="I27" s="16"/>
      <c r="J27" s="55"/>
      <c r="K27" s="109"/>
    </row>
    <row r="28" spans="1:11" ht="30" x14ac:dyDescent="0.25">
      <c r="A28" s="25" t="s">
        <v>427</v>
      </c>
      <c r="B28" s="26">
        <v>1415</v>
      </c>
      <c r="C28" s="18">
        <v>211</v>
      </c>
      <c r="D28" s="18">
        <v>197</v>
      </c>
      <c r="E28" s="27" t="s">
        <v>75</v>
      </c>
      <c r="F28" s="20">
        <v>30</v>
      </c>
      <c r="G28" s="20">
        <v>30</v>
      </c>
      <c r="H28" s="22">
        <v>2831</v>
      </c>
      <c r="I28" s="16">
        <f t="shared" ref="I28:I46" si="1">SUM(B28:H28)</f>
        <v>4714</v>
      </c>
      <c r="J28" s="55"/>
      <c r="K28" s="109" t="s">
        <v>16</v>
      </c>
    </row>
    <row r="29" spans="1:11" hidden="1" x14ac:dyDescent="0.25">
      <c r="A29" s="25" t="s">
        <v>21</v>
      </c>
      <c r="B29" s="26"/>
      <c r="C29" s="18">
        <v>1084</v>
      </c>
      <c r="D29" s="18">
        <v>1134</v>
      </c>
      <c r="E29" s="27"/>
      <c r="F29" s="20">
        <v>39</v>
      </c>
      <c r="G29" s="20">
        <v>39</v>
      </c>
      <c r="H29" s="22"/>
      <c r="I29" s="16">
        <f t="shared" si="1"/>
        <v>2296</v>
      </c>
      <c r="J29" s="55"/>
    </row>
    <row r="30" spans="1:11" hidden="1" x14ac:dyDescent="0.25">
      <c r="A30" s="25" t="s">
        <v>37</v>
      </c>
      <c r="B30" s="26"/>
      <c r="C30" s="18"/>
      <c r="D30" s="18"/>
      <c r="E30" s="27"/>
      <c r="F30" s="20"/>
      <c r="G30" s="20"/>
      <c r="H30" s="22"/>
      <c r="I30" s="16">
        <f t="shared" si="1"/>
        <v>0</v>
      </c>
      <c r="J30" s="55"/>
    </row>
    <row r="31" spans="1:11" s="147" customFormat="1" x14ac:dyDescent="0.25">
      <c r="A31" s="25"/>
      <c r="B31" s="26"/>
      <c r="C31" s="18"/>
      <c r="D31" s="18"/>
      <c r="E31" s="34"/>
      <c r="F31" s="20"/>
      <c r="G31" s="20"/>
      <c r="H31" s="22"/>
      <c r="I31" s="16"/>
      <c r="J31" s="55"/>
      <c r="K31" s="109"/>
    </row>
    <row r="32" spans="1:11" ht="15.6" x14ac:dyDescent="0.3">
      <c r="A32" s="28" t="s">
        <v>426</v>
      </c>
      <c r="B32" s="26"/>
      <c r="C32" s="18"/>
      <c r="D32" s="18"/>
      <c r="E32" s="27"/>
      <c r="F32" s="20"/>
      <c r="G32" s="20"/>
      <c r="H32" s="22"/>
      <c r="I32" s="16">
        <f t="shared" si="1"/>
        <v>0</v>
      </c>
      <c r="J32" s="55"/>
    </row>
    <row r="33" spans="1:11" x14ac:dyDescent="0.25">
      <c r="A33" s="25" t="s">
        <v>15</v>
      </c>
      <c r="B33" s="29" t="s">
        <v>83</v>
      </c>
      <c r="C33" s="18">
        <v>103291</v>
      </c>
      <c r="D33" s="30">
        <v>107782</v>
      </c>
      <c r="E33" s="27" t="s">
        <v>446</v>
      </c>
      <c r="F33" s="20">
        <v>6738</v>
      </c>
      <c r="G33" s="20">
        <v>5845</v>
      </c>
      <c r="H33" s="22">
        <v>481749</v>
      </c>
      <c r="I33" s="16">
        <f t="shared" si="1"/>
        <v>705405</v>
      </c>
      <c r="J33" s="55"/>
    </row>
    <row r="34" spans="1:11" x14ac:dyDescent="0.25">
      <c r="A34" s="25" t="s">
        <v>23</v>
      </c>
      <c r="B34" s="26" t="s">
        <v>446</v>
      </c>
      <c r="C34" s="18">
        <v>67821</v>
      </c>
      <c r="D34" s="18">
        <v>69068</v>
      </c>
      <c r="E34" s="27" t="s">
        <v>76</v>
      </c>
      <c r="F34" s="20">
        <v>3798</v>
      </c>
      <c r="G34" s="20">
        <v>3950</v>
      </c>
      <c r="H34" s="35" t="s">
        <v>170</v>
      </c>
      <c r="I34" s="16">
        <f t="shared" si="1"/>
        <v>144637</v>
      </c>
      <c r="J34" s="55"/>
    </row>
    <row r="35" spans="1:11" ht="15.6" x14ac:dyDescent="0.3">
      <c r="A35" s="23"/>
      <c r="B35" s="26"/>
      <c r="C35" s="18"/>
      <c r="D35" s="18"/>
      <c r="E35" s="27"/>
      <c r="F35" s="20"/>
      <c r="G35" s="20"/>
      <c r="H35" s="22"/>
      <c r="I35" s="16">
        <f t="shared" si="1"/>
        <v>0</v>
      </c>
      <c r="J35" s="55"/>
    </row>
    <row r="36" spans="1:11" ht="15.6" x14ac:dyDescent="0.3">
      <c r="A36" s="23" t="s">
        <v>18</v>
      </c>
      <c r="B36" s="26"/>
      <c r="C36" s="18"/>
      <c r="D36" s="18"/>
      <c r="E36" s="27"/>
      <c r="F36" s="20"/>
      <c r="G36" s="20"/>
      <c r="H36" s="22"/>
      <c r="I36" s="16">
        <f t="shared" si="1"/>
        <v>0</v>
      </c>
      <c r="J36" s="55"/>
    </row>
    <row r="37" spans="1:11" ht="30.6" x14ac:dyDescent="0.3">
      <c r="A37" s="149" t="s">
        <v>10</v>
      </c>
      <c r="B37" s="26" t="s">
        <v>84</v>
      </c>
      <c r="C37" s="18">
        <v>343060</v>
      </c>
      <c r="D37" s="18">
        <v>338499</v>
      </c>
      <c r="E37" s="27" t="s">
        <v>77</v>
      </c>
      <c r="F37" s="20">
        <v>10002</v>
      </c>
      <c r="G37" s="20">
        <v>10518</v>
      </c>
      <c r="H37" s="22">
        <v>1657421</v>
      </c>
      <c r="I37" s="16">
        <f t="shared" si="1"/>
        <v>2359500</v>
      </c>
      <c r="J37" s="55"/>
      <c r="K37" s="109" t="s">
        <v>120</v>
      </c>
    </row>
    <row r="38" spans="1:11" x14ac:dyDescent="0.25">
      <c r="A38" s="25" t="s">
        <v>14</v>
      </c>
      <c r="B38" s="26">
        <v>126158</v>
      </c>
      <c r="C38" s="18">
        <v>110986</v>
      </c>
      <c r="D38" s="18">
        <v>103285</v>
      </c>
      <c r="E38" s="27" t="s">
        <v>170</v>
      </c>
      <c r="F38" s="34" t="s">
        <v>170</v>
      </c>
      <c r="G38" s="48" t="s">
        <v>170</v>
      </c>
      <c r="H38" s="22">
        <v>211668</v>
      </c>
      <c r="I38" s="16">
        <f t="shared" si="1"/>
        <v>552097</v>
      </c>
      <c r="J38" s="55"/>
    </row>
    <row r="39" spans="1:11" x14ac:dyDescent="0.25">
      <c r="A39" s="25" t="s">
        <v>29</v>
      </c>
      <c r="B39" s="26" t="s">
        <v>85</v>
      </c>
      <c r="C39" s="18"/>
      <c r="D39" s="47" t="s">
        <v>170</v>
      </c>
      <c r="E39" s="34" t="s">
        <v>170</v>
      </c>
      <c r="F39" s="34" t="s">
        <v>170</v>
      </c>
      <c r="G39" s="48" t="s">
        <v>170</v>
      </c>
      <c r="H39" s="35" t="s">
        <v>170</v>
      </c>
      <c r="I39" s="16">
        <f t="shared" si="1"/>
        <v>0</v>
      </c>
      <c r="J39" s="55"/>
      <c r="K39" s="109" t="s">
        <v>34</v>
      </c>
    </row>
    <row r="40" spans="1:11" x14ac:dyDescent="0.25">
      <c r="A40" s="25" t="s">
        <v>20</v>
      </c>
      <c r="B40" s="26">
        <v>2588464</v>
      </c>
      <c r="C40" s="18">
        <v>273435</v>
      </c>
      <c r="D40" s="18">
        <v>632931</v>
      </c>
      <c r="E40" s="27" t="s">
        <v>446</v>
      </c>
      <c r="F40" s="20">
        <v>24221</v>
      </c>
      <c r="G40" s="20">
        <v>33406</v>
      </c>
      <c r="H40" s="35" t="s">
        <v>170</v>
      </c>
      <c r="I40" s="16">
        <f t="shared" si="1"/>
        <v>3552457</v>
      </c>
      <c r="J40" s="55"/>
    </row>
    <row r="41" spans="1:11" x14ac:dyDescent="0.25">
      <c r="A41" s="25" t="s">
        <v>22</v>
      </c>
      <c r="B41" s="26" t="s">
        <v>86</v>
      </c>
      <c r="C41" s="18">
        <v>193983</v>
      </c>
      <c r="D41" s="18">
        <v>195118</v>
      </c>
      <c r="E41" s="27" t="s">
        <v>78</v>
      </c>
      <c r="F41" s="20">
        <v>10102</v>
      </c>
      <c r="G41" s="20">
        <v>10404</v>
      </c>
      <c r="H41" s="35" t="s">
        <v>170</v>
      </c>
      <c r="I41" s="16">
        <f t="shared" si="1"/>
        <v>409607</v>
      </c>
      <c r="J41" s="55"/>
    </row>
    <row r="42" spans="1:11" ht="30.6" x14ac:dyDescent="0.3">
      <c r="A42" s="149" t="s">
        <v>11</v>
      </c>
      <c r="B42" s="26"/>
      <c r="C42" s="18"/>
      <c r="D42" s="18"/>
      <c r="E42" s="27"/>
      <c r="F42" s="20"/>
      <c r="G42" s="20"/>
      <c r="H42" s="22"/>
      <c r="I42" s="16" t="s">
        <v>70</v>
      </c>
      <c r="J42" s="55"/>
      <c r="K42" s="109" t="s">
        <v>476</v>
      </c>
    </row>
    <row r="43" spans="1:11" ht="30" x14ac:dyDescent="0.25">
      <c r="A43" s="25" t="s">
        <v>28</v>
      </c>
      <c r="B43" s="26" t="s">
        <v>87</v>
      </c>
      <c r="C43" s="18">
        <v>34664</v>
      </c>
      <c r="D43" s="18">
        <v>31602</v>
      </c>
      <c r="E43" s="27" t="s">
        <v>79</v>
      </c>
      <c r="F43" s="20" t="s">
        <v>32</v>
      </c>
      <c r="G43" s="20">
        <v>943</v>
      </c>
      <c r="H43" s="35" t="s">
        <v>170</v>
      </c>
      <c r="I43" s="16">
        <f t="shared" si="1"/>
        <v>67209</v>
      </c>
      <c r="J43" s="55"/>
      <c r="K43" s="109" t="s">
        <v>40</v>
      </c>
    </row>
    <row r="44" spans="1:11" x14ac:dyDescent="0.25">
      <c r="A44" s="25" t="s">
        <v>27</v>
      </c>
      <c r="B44" s="26" t="s">
        <v>88</v>
      </c>
      <c r="C44" s="18">
        <v>77976</v>
      </c>
      <c r="D44" s="18">
        <v>73021</v>
      </c>
      <c r="E44" s="27" t="s">
        <v>170</v>
      </c>
      <c r="F44" s="20">
        <v>8958</v>
      </c>
      <c r="G44" s="20">
        <v>9510</v>
      </c>
      <c r="H44" s="35" t="s">
        <v>170</v>
      </c>
      <c r="I44" s="16">
        <f t="shared" si="1"/>
        <v>169465</v>
      </c>
      <c r="J44" s="55"/>
    </row>
    <row r="45" spans="1:11" ht="30" x14ac:dyDescent="0.25">
      <c r="A45" s="25" t="s">
        <v>39</v>
      </c>
      <c r="B45" s="26" t="s">
        <v>170</v>
      </c>
      <c r="C45" s="18"/>
      <c r="D45" s="47" t="s">
        <v>170</v>
      </c>
      <c r="E45" s="27" t="s">
        <v>170</v>
      </c>
      <c r="F45" s="20"/>
      <c r="G45" s="48" t="s">
        <v>170</v>
      </c>
      <c r="H45" s="22">
        <v>625672</v>
      </c>
      <c r="I45" s="16">
        <f t="shared" si="1"/>
        <v>625672</v>
      </c>
      <c r="J45" s="55"/>
      <c r="K45" s="109" t="s">
        <v>128</v>
      </c>
    </row>
    <row r="46" spans="1:11" ht="30" x14ac:dyDescent="0.25">
      <c r="A46" s="25" t="s">
        <v>44</v>
      </c>
      <c r="B46" s="26" t="s">
        <v>170</v>
      </c>
      <c r="C46" s="18"/>
      <c r="D46" s="47" t="s">
        <v>170</v>
      </c>
      <c r="E46" s="34" t="s">
        <v>170</v>
      </c>
      <c r="F46" s="20"/>
      <c r="G46" s="48" t="s">
        <v>170</v>
      </c>
      <c r="H46" s="22">
        <v>209017</v>
      </c>
      <c r="I46" s="16">
        <f t="shared" si="1"/>
        <v>209017</v>
      </c>
      <c r="J46" s="55"/>
      <c r="K46" s="109" t="s">
        <v>43</v>
      </c>
    </row>
    <row r="47" spans="1:11" x14ac:dyDescent="0.25">
      <c r="A47" s="25"/>
      <c r="B47" s="26"/>
      <c r="C47" s="18"/>
      <c r="D47" s="18"/>
      <c r="E47" s="27"/>
      <c r="F47" s="20"/>
      <c r="G47" s="20"/>
      <c r="H47" s="22"/>
      <c r="I47" s="16"/>
      <c r="J47" s="55"/>
    </row>
    <row r="48" spans="1:11" ht="15.6" x14ac:dyDescent="0.3">
      <c r="A48" s="23" t="s">
        <v>12</v>
      </c>
      <c r="B48" s="26" t="s">
        <v>170</v>
      </c>
      <c r="C48" s="18"/>
      <c r="D48" s="47" t="s">
        <v>170</v>
      </c>
      <c r="E48" s="34" t="s">
        <v>170</v>
      </c>
      <c r="F48" s="20"/>
      <c r="G48" s="48" t="s">
        <v>170</v>
      </c>
      <c r="H48" s="22">
        <v>86982</v>
      </c>
      <c r="I48" s="16">
        <f>SUM(H48)</f>
        <v>86982</v>
      </c>
      <c r="J48" s="55"/>
    </row>
    <row r="49" spans="1:14" ht="15.6" x14ac:dyDescent="0.3">
      <c r="A49" s="23" t="s">
        <v>9</v>
      </c>
      <c r="B49" s="26" t="s">
        <v>170</v>
      </c>
      <c r="C49" s="18"/>
      <c r="D49" s="47" t="s">
        <v>170</v>
      </c>
      <c r="E49" s="34" t="s">
        <v>170</v>
      </c>
      <c r="F49" s="20"/>
      <c r="G49" s="48" t="s">
        <v>170</v>
      </c>
      <c r="H49" s="22">
        <v>18061</v>
      </c>
      <c r="I49" s="49">
        <v>18061</v>
      </c>
      <c r="J49" s="55"/>
    </row>
    <row r="50" spans="1:14" x14ac:dyDescent="0.25">
      <c r="A50" s="16"/>
      <c r="B50" s="26"/>
      <c r="C50" s="18"/>
      <c r="D50" s="18"/>
      <c r="E50" s="27"/>
      <c r="F50" s="20"/>
      <c r="G50" s="20"/>
      <c r="H50" s="22"/>
      <c r="I50" s="16"/>
      <c r="J50" s="55"/>
    </row>
    <row r="51" spans="1:14" s="147" customFormat="1" ht="15.6" x14ac:dyDescent="0.3">
      <c r="A51" s="23" t="s">
        <v>428</v>
      </c>
      <c r="B51" s="26"/>
      <c r="C51" s="18"/>
      <c r="D51" s="18"/>
      <c r="E51" s="34"/>
      <c r="F51" s="20"/>
      <c r="G51" s="20"/>
      <c r="H51" s="22"/>
      <c r="I51" s="16"/>
      <c r="J51" s="55"/>
      <c r="K51" s="109"/>
      <c r="N51" s="147" t="s">
        <v>70</v>
      </c>
    </row>
    <row r="52" spans="1:14" x14ac:dyDescent="0.25">
      <c r="A52" s="16" t="s">
        <v>118</v>
      </c>
      <c r="B52" s="26">
        <v>44866</v>
      </c>
      <c r="C52" s="18">
        <v>12337</v>
      </c>
      <c r="D52" s="18">
        <v>12992</v>
      </c>
      <c r="E52" s="27" t="s">
        <v>81</v>
      </c>
      <c r="F52" s="20">
        <v>164</v>
      </c>
      <c r="G52" s="20">
        <v>179</v>
      </c>
      <c r="H52" s="35" t="s">
        <v>170</v>
      </c>
      <c r="I52" s="16">
        <f>SUM(B52:H52)</f>
        <v>70538</v>
      </c>
      <c r="J52" s="55"/>
    </row>
    <row r="53" spans="1:14" x14ac:dyDescent="0.25">
      <c r="A53" s="16" t="s">
        <v>24</v>
      </c>
      <c r="B53" s="26">
        <v>11194</v>
      </c>
      <c r="C53" s="18">
        <v>4267</v>
      </c>
      <c r="D53" s="18">
        <v>3950</v>
      </c>
      <c r="E53" s="27" t="s">
        <v>80</v>
      </c>
      <c r="F53" s="20">
        <v>66</v>
      </c>
      <c r="G53" s="20">
        <v>81</v>
      </c>
      <c r="H53" s="35" t="s">
        <v>170</v>
      </c>
      <c r="I53" s="16">
        <f>SUM(B53:H53)</f>
        <v>19558</v>
      </c>
      <c r="J53" s="55"/>
    </row>
    <row r="54" spans="1:14" x14ac:dyDescent="0.25">
      <c r="A54" s="16" t="s">
        <v>25</v>
      </c>
      <c r="B54" s="26">
        <v>8127</v>
      </c>
      <c r="C54" s="18">
        <v>2243</v>
      </c>
      <c r="D54" s="18">
        <v>2258</v>
      </c>
      <c r="E54" s="27" t="s">
        <v>82</v>
      </c>
      <c r="F54" s="20">
        <v>406</v>
      </c>
      <c r="G54" s="20" t="s">
        <v>30</v>
      </c>
      <c r="H54" s="35" t="s">
        <v>170</v>
      </c>
      <c r="I54" s="16">
        <f>SUM(B54:H54)</f>
        <v>13034</v>
      </c>
      <c r="J54" s="55"/>
      <c r="K54" s="109" t="s">
        <v>430</v>
      </c>
    </row>
    <row r="55" spans="1:14" x14ac:dyDescent="0.25">
      <c r="A55" s="16" t="s">
        <v>26</v>
      </c>
      <c r="B55" s="26">
        <v>12518</v>
      </c>
      <c r="C55" s="18">
        <v>5242</v>
      </c>
      <c r="D55" s="18">
        <v>5245</v>
      </c>
      <c r="E55" s="27" t="s">
        <v>446</v>
      </c>
      <c r="F55" s="20">
        <v>6015</v>
      </c>
      <c r="G55" s="20" t="s">
        <v>31</v>
      </c>
      <c r="H55" s="35" t="s">
        <v>170</v>
      </c>
      <c r="I55" s="16">
        <f>SUM(B55:H55)</f>
        <v>29020</v>
      </c>
      <c r="J55" s="55"/>
      <c r="K55" s="109" t="s">
        <v>431</v>
      </c>
    </row>
    <row r="56" spans="1:14" ht="30" x14ac:dyDescent="0.25">
      <c r="A56" s="31" t="s">
        <v>33</v>
      </c>
      <c r="B56" s="26" t="s">
        <v>89</v>
      </c>
      <c r="C56" s="18">
        <v>394112</v>
      </c>
      <c r="D56" s="18">
        <v>403417</v>
      </c>
      <c r="E56" s="27" t="s">
        <v>446</v>
      </c>
      <c r="F56" s="20">
        <v>13512</v>
      </c>
      <c r="G56" s="20">
        <v>13642</v>
      </c>
      <c r="H56" s="35" t="s">
        <v>170</v>
      </c>
      <c r="I56" s="16">
        <f>SUM(B56:H56)</f>
        <v>824683</v>
      </c>
      <c r="J56" s="55"/>
      <c r="K56" s="109" t="s">
        <v>92</v>
      </c>
    </row>
    <row r="57" spans="1:14" x14ac:dyDescent="0.25">
      <c r="A57" s="16"/>
      <c r="B57" s="26"/>
      <c r="C57" s="18"/>
      <c r="D57" s="18"/>
      <c r="E57" s="27"/>
      <c r="F57" s="20"/>
      <c r="G57" s="20"/>
      <c r="H57" s="22"/>
      <c r="I57" s="16"/>
      <c r="J57" s="55"/>
    </row>
    <row r="58" spans="1:14" x14ac:dyDescent="0.25">
      <c r="A58" s="16"/>
      <c r="B58" s="26" t="s">
        <v>116</v>
      </c>
      <c r="C58" s="26" t="s">
        <v>117</v>
      </c>
      <c r="D58" s="26" t="s">
        <v>70</v>
      </c>
      <c r="E58" s="26" t="s">
        <v>116</v>
      </c>
      <c r="F58" s="20"/>
      <c r="G58" s="20"/>
      <c r="H58" s="22" t="s">
        <v>130</v>
      </c>
      <c r="I58" s="16"/>
      <c r="J58" s="55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55"/>
    </row>
    <row r="60" spans="1:14" x14ac:dyDescent="0.25">
      <c r="A60" s="2" t="s">
        <v>72</v>
      </c>
      <c r="B60" s="2"/>
      <c r="C60" s="2"/>
      <c r="D60" s="2"/>
      <c r="E60" s="2"/>
      <c r="F60" s="2"/>
      <c r="G60" s="2"/>
      <c r="H60" s="2">
        <v>67</v>
      </c>
      <c r="I60" s="2"/>
      <c r="J60" s="55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55"/>
    </row>
    <row r="62" spans="1:14" x14ac:dyDescent="0.25">
      <c r="A62" s="2" t="s">
        <v>71</v>
      </c>
      <c r="B62" s="2"/>
      <c r="C62" s="2"/>
      <c r="D62" s="2"/>
      <c r="E62" s="2"/>
      <c r="F62" s="2"/>
      <c r="G62" s="2"/>
      <c r="H62" s="2"/>
      <c r="I62" s="2"/>
      <c r="J62" s="55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55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55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55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55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55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55"/>
    </row>
  </sheetData>
  <mergeCells count="2">
    <mergeCell ref="F6:G6"/>
    <mergeCell ref="A9:I9"/>
  </mergeCells>
  <pageMargins left="0.23622047244094491" right="0.23622047244094491" top="0.91233333333333333" bottom="0.74803149606299213" header="0.31496062992125984" footer="0.31496062992125984"/>
  <pageSetup paperSize="9" scale="68" fitToHeight="0" orientation="landscape" r:id="rId1"/>
  <headerFooter>
    <oddHeader>&amp;L
&amp;RSOPIMUS ASIAKAS- JA POTILASTIETOJÄRJESTELMÄSTÄ
Liite B2 Toimintaympäristön volyymitiedot
Versio 3.01
24.4.2015</oddHeader>
    <oddFooter>&amp;RSivu: &amp;P (&amp;N)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49"/>
  <sheetViews>
    <sheetView topLeftCell="A4" zoomScale="70" zoomScaleNormal="70" workbookViewId="0">
      <selection activeCell="B7" sqref="B7"/>
    </sheetView>
  </sheetViews>
  <sheetFormatPr defaultRowHeight="15" x14ac:dyDescent="0.25"/>
  <cols>
    <col min="1" max="1" width="30" customWidth="1"/>
    <col min="2" max="2" width="9.54296875" style="147" customWidth="1"/>
    <col min="3" max="3" width="12.81640625" style="147" customWidth="1"/>
    <col min="4" max="4" width="12.453125" style="58" customWidth="1"/>
    <col min="5" max="5" width="5.90625" style="61" customWidth="1"/>
    <col min="6" max="6" width="5.81640625" style="59" customWidth="1"/>
    <col min="7" max="7" width="6.453125" style="59" customWidth="1"/>
    <col min="8" max="8" width="4.81640625" style="59" customWidth="1"/>
    <col min="9" max="9" width="6.453125" style="59" customWidth="1"/>
    <col min="10" max="10" width="6.54296875" style="59" customWidth="1"/>
    <col min="11" max="11" width="6.81640625" style="59" customWidth="1"/>
    <col min="12" max="17" width="4.81640625" style="59" customWidth="1"/>
    <col min="18" max="18" width="7.08984375" style="59" customWidth="1"/>
    <col min="19" max="25" width="4.81640625" style="59" customWidth="1"/>
    <col min="26" max="29" width="4.453125" customWidth="1"/>
  </cols>
  <sheetData>
    <row r="2" spans="1:29" ht="17.399999999999999" x14ac:dyDescent="0.3">
      <c r="A2" s="106" t="s">
        <v>293</v>
      </c>
      <c r="B2" s="106"/>
      <c r="C2" s="106"/>
    </row>
    <row r="3" spans="1:29" ht="15.6" x14ac:dyDescent="0.3">
      <c r="A3" s="105">
        <v>42118</v>
      </c>
      <c r="B3" s="105"/>
      <c r="C3" s="105"/>
    </row>
    <row r="5" spans="1:29" ht="17.399999999999999" x14ac:dyDescent="0.3">
      <c r="A5" s="57" t="s">
        <v>42</v>
      </c>
      <c r="B5" s="57"/>
      <c r="C5" s="57"/>
    </row>
    <row r="6" spans="1:29" ht="71.400000000000006" customHeight="1" x14ac:dyDescent="0.3">
      <c r="A6" s="226" t="s">
        <v>442</v>
      </c>
      <c r="B6" s="226" t="s">
        <v>485</v>
      </c>
      <c r="C6" s="226" t="s">
        <v>484</v>
      </c>
      <c r="D6" s="64" t="s">
        <v>90</v>
      </c>
      <c r="E6" s="65" t="s">
        <v>447</v>
      </c>
      <c r="F6" s="65" t="s">
        <v>448</v>
      </c>
      <c r="G6" s="65" t="s">
        <v>449</v>
      </c>
      <c r="H6" s="65" t="s">
        <v>450</v>
      </c>
      <c r="I6" s="65" t="s">
        <v>483</v>
      </c>
      <c r="J6" s="65" t="s">
        <v>482</v>
      </c>
      <c r="K6" s="65" t="s">
        <v>453</v>
      </c>
      <c r="L6" s="65" t="s">
        <v>454</v>
      </c>
      <c r="M6" s="65" t="s">
        <v>455</v>
      </c>
      <c r="N6" s="65" t="s">
        <v>131</v>
      </c>
      <c r="O6" s="65" t="s">
        <v>132</v>
      </c>
      <c r="P6" s="65" t="s">
        <v>133</v>
      </c>
      <c r="Q6" s="65" t="s">
        <v>134</v>
      </c>
      <c r="R6" s="65" t="s">
        <v>135</v>
      </c>
      <c r="S6" s="65" t="s">
        <v>136</v>
      </c>
      <c r="T6" s="65" t="s">
        <v>137</v>
      </c>
      <c r="U6" s="65" t="s">
        <v>138</v>
      </c>
      <c r="V6" s="65" t="s">
        <v>139</v>
      </c>
      <c r="W6" s="65" t="s">
        <v>140</v>
      </c>
      <c r="X6" s="65" t="s">
        <v>141</v>
      </c>
      <c r="Y6" s="65" t="s">
        <v>456</v>
      </c>
      <c r="Z6" s="189" t="s">
        <v>457</v>
      </c>
      <c r="AA6" s="189" t="s">
        <v>458</v>
      </c>
      <c r="AB6" s="189" t="s">
        <v>459</v>
      </c>
      <c r="AC6" s="189" t="s">
        <v>460</v>
      </c>
    </row>
    <row r="7" spans="1:29" s="89" customFormat="1" ht="19.5" customHeight="1" x14ac:dyDescent="0.3">
      <c r="A7" s="166" t="s">
        <v>443</v>
      </c>
      <c r="B7" s="169"/>
      <c r="C7" s="169"/>
      <c r="D7" s="167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49"/>
      <c r="AA7" s="49"/>
      <c r="AB7" s="49"/>
      <c r="AC7" s="49"/>
    </row>
    <row r="8" spans="1:29" x14ac:dyDescent="0.25">
      <c r="A8" s="16" t="s">
        <v>45</v>
      </c>
      <c r="B8" s="16">
        <v>20</v>
      </c>
      <c r="C8" s="16">
        <v>103647</v>
      </c>
      <c r="D8" s="51">
        <v>259</v>
      </c>
      <c r="E8" s="62" t="s">
        <v>171</v>
      </c>
      <c r="F8" s="60"/>
      <c r="G8" s="60"/>
      <c r="H8" s="60"/>
      <c r="I8" s="60"/>
      <c r="J8" s="60"/>
      <c r="K8" s="60" t="s">
        <v>171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 t="s">
        <v>171</v>
      </c>
      <c r="Y8" s="60" t="s">
        <v>171</v>
      </c>
      <c r="Z8" s="51" t="s">
        <v>171</v>
      </c>
      <c r="AA8" s="51" t="s">
        <v>171</v>
      </c>
      <c r="AB8" s="51" t="s">
        <v>171</v>
      </c>
      <c r="AC8" s="51" t="s">
        <v>171</v>
      </c>
    </row>
    <row r="9" spans="1:29" x14ac:dyDescent="0.25">
      <c r="A9" s="16" t="s">
        <v>67</v>
      </c>
      <c r="B9" s="16">
        <v>354</v>
      </c>
      <c r="C9" s="16">
        <v>240228</v>
      </c>
      <c r="D9" s="51">
        <v>1502</v>
      </c>
      <c r="E9" s="62" t="s">
        <v>171</v>
      </c>
      <c r="F9" s="60"/>
      <c r="G9" s="60"/>
      <c r="H9" s="60"/>
      <c r="I9" s="60"/>
      <c r="J9" s="60"/>
      <c r="K9" s="60" t="s">
        <v>171</v>
      </c>
      <c r="L9" s="60" t="s">
        <v>171</v>
      </c>
      <c r="M9" s="60" t="s">
        <v>172</v>
      </c>
      <c r="N9" s="60" t="s">
        <v>70</v>
      </c>
      <c r="O9" s="60" t="s">
        <v>171</v>
      </c>
      <c r="P9" s="60" t="s">
        <v>171</v>
      </c>
      <c r="Q9" s="60" t="s">
        <v>171</v>
      </c>
      <c r="R9" s="60" t="s">
        <v>171</v>
      </c>
      <c r="S9" s="60" t="s">
        <v>171</v>
      </c>
      <c r="T9" s="60" t="s">
        <v>171</v>
      </c>
      <c r="U9" s="60" t="s">
        <v>70</v>
      </c>
      <c r="V9" s="60" t="s">
        <v>70</v>
      </c>
      <c r="W9" s="60" t="s">
        <v>171</v>
      </c>
      <c r="X9" s="60" t="s">
        <v>171</v>
      </c>
      <c r="Y9" s="60" t="s">
        <v>171</v>
      </c>
      <c r="Z9" s="51" t="s">
        <v>171</v>
      </c>
      <c r="AA9" s="51" t="s">
        <v>171</v>
      </c>
      <c r="AB9" s="51" t="s">
        <v>171</v>
      </c>
      <c r="AC9" s="51" t="s">
        <v>171</v>
      </c>
    </row>
    <row r="10" spans="1:29" x14ac:dyDescent="0.25">
      <c r="A10" s="16" t="s">
        <v>46</v>
      </c>
      <c r="B10" s="16">
        <v>77</v>
      </c>
      <c r="C10" s="16">
        <v>61276</v>
      </c>
      <c r="D10" s="51">
        <v>370</v>
      </c>
      <c r="E10" s="62" t="s">
        <v>171</v>
      </c>
      <c r="F10" s="60"/>
      <c r="G10" s="60"/>
      <c r="H10" s="60"/>
      <c r="I10" s="60"/>
      <c r="J10" s="60"/>
      <c r="K10" s="60" t="s">
        <v>171</v>
      </c>
      <c r="L10" s="60" t="s">
        <v>171</v>
      </c>
      <c r="M10" s="60" t="s">
        <v>171</v>
      </c>
      <c r="N10" s="60" t="s">
        <v>171</v>
      </c>
      <c r="O10" s="60" t="s">
        <v>171</v>
      </c>
      <c r="P10" s="60"/>
      <c r="Q10" s="60"/>
      <c r="R10" s="60"/>
      <c r="S10" s="60"/>
      <c r="T10" s="60" t="s">
        <v>171</v>
      </c>
      <c r="U10" s="60"/>
      <c r="V10" s="60"/>
      <c r="W10" s="60" t="s">
        <v>171</v>
      </c>
      <c r="X10" s="60" t="s">
        <v>171</v>
      </c>
      <c r="Y10" s="60" t="s">
        <v>171</v>
      </c>
      <c r="Z10" s="51" t="s">
        <v>171</v>
      </c>
      <c r="AA10" s="51" t="s">
        <v>171</v>
      </c>
      <c r="AB10" s="51" t="s">
        <v>171</v>
      </c>
      <c r="AC10" s="51" t="s">
        <v>171</v>
      </c>
    </row>
    <row r="11" spans="1:29" x14ac:dyDescent="0.25">
      <c r="A11" s="16" t="s">
        <v>47</v>
      </c>
      <c r="B11" s="16">
        <v>170</v>
      </c>
      <c r="C11" s="16">
        <v>62220</v>
      </c>
      <c r="D11" s="51">
        <v>852</v>
      </c>
      <c r="E11" s="62" t="s">
        <v>171</v>
      </c>
      <c r="F11" s="60"/>
      <c r="G11" s="60"/>
      <c r="H11" s="60"/>
      <c r="I11" s="60"/>
      <c r="J11" s="60"/>
      <c r="K11" s="60" t="s">
        <v>171</v>
      </c>
      <c r="L11" s="60" t="s">
        <v>171</v>
      </c>
      <c r="M11" s="60" t="s">
        <v>171</v>
      </c>
      <c r="N11" s="60" t="s">
        <v>70</v>
      </c>
      <c r="O11" s="60" t="s">
        <v>171</v>
      </c>
      <c r="P11" s="60" t="s">
        <v>171</v>
      </c>
      <c r="Q11" s="60" t="s">
        <v>70</v>
      </c>
      <c r="R11" s="60" t="s">
        <v>171</v>
      </c>
      <c r="S11" s="60" t="s">
        <v>171</v>
      </c>
      <c r="T11" s="60" t="s">
        <v>171</v>
      </c>
      <c r="U11" s="60" t="s">
        <v>70</v>
      </c>
      <c r="V11" s="60" t="s">
        <v>171</v>
      </c>
      <c r="W11" s="60" t="s">
        <v>171</v>
      </c>
      <c r="X11" s="60" t="s">
        <v>171</v>
      </c>
      <c r="Y11" s="60" t="s">
        <v>171</v>
      </c>
      <c r="Z11" s="51" t="s">
        <v>171</v>
      </c>
      <c r="AA11" s="51" t="s">
        <v>171</v>
      </c>
      <c r="AB11" s="51" t="s">
        <v>171</v>
      </c>
      <c r="AC11" s="51" t="s">
        <v>171</v>
      </c>
    </row>
    <row r="12" spans="1:29" x14ac:dyDescent="0.25">
      <c r="A12" s="16" t="s">
        <v>48</v>
      </c>
      <c r="B12" s="16">
        <v>60</v>
      </c>
      <c r="C12" s="16">
        <v>20633</v>
      </c>
      <c r="D12" s="51">
        <v>199</v>
      </c>
      <c r="E12" s="62" t="s">
        <v>171</v>
      </c>
      <c r="F12" s="60"/>
      <c r="G12" s="60"/>
      <c r="H12" s="60"/>
      <c r="I12" s="60"/>
      <c r="J12" s="60"/>
      <c r="K12" s="60" t="s">
        <v>171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 t="s">
        <v>171</v>
      </c>
      <c r="X12" s="60" t="s">
        <v>171</v>
      </c>
      <c r="Y12" s="60" t="s">
        <v>171</v>
      </c>
      <c r="Z12" s="51" t="s">
        <v>171</v>
      </c>
      <c r="AA12" s="51" t="s">
        <v>171</v>
      </c>
      <c r="AB12" s="51" t="s">
        <v>171</v>
      </c>
      <c r="AC12" s="51" t="s">
        <v>171</v>
      </c>
    </row>
    <row r="13" spans="1:29" x14ac:dyDescent="0.25">
      <c r="A13" s="16" t="s">
        <v>49</v>
      </c>
      <c r="B13" s="16">
        <v>183</v>
      </c>
      <c r="C13" s="16">
        <v>73277</v>
      </c>
      <c r="D13" s="51">
        <v>438</v>
      </c>
      <c r="E13" s="62" t="s">
        <v>171</v>
      </c>
      <c r="F13" s="63" t="s">
        <v>173</v>
      </c>
      <c r="G13" s="60"/>
      <c r="H13" s="60"/>
      <c r="I13" s="60"/>
      <c r="J13" s="60"/>
      <c r="K13" s="60" t="s">
        <v>171</v>
      </c>
      <c r="L13" s="60"/>
      <c r="M13" s="60"/>
      <c r="N13" s="60"/>
      <c r="O13" s="60" t="s">
        <v>171</v>
      </c>
      <c r="P13" s="60" t="s">
        <v>171</v>
      </c>
      <c r="Q13" s="60"/>
      <c r="R13" s="60"/>
      <c r="S13" s="60"/>
      <c r="T13" s="60"/>
      <c r="U13" s="60"/>
      <c r="V13" s="60" t="s">
        <v>171</v>
      </c>
      <c r="W13" s="60" t="s">
        <v>171</v>
      </c>
      <c r="X13" s="60" t="s">
        <v>171</v>
      </c>
      <c r="Y13" s="60" t="s">
        <v>171</v>
      </c>
      <c r="Z13" s="51" t="s">
        <v>171</v>
      </c>
      <c r="AA13" s="51" t="s">
        <v>171</v>
      </c>
      <c r="AB13" s="51" t="s">
        <v>171</v>
      </c>
      <c r="AC13" s="51" t="s">
        <v>171</v>
      </c>
    </row>
    <row r="14" spans="1:29" x14ac:dyDescent="0.25">
      <c r="A14" s="16" t="s">
        <v>50</v>
      </c>
      <c r="B14" s="16">
        <v>214</v>
      </c>
      <c r="C14" s="16">
        <v>131380</v>
      </c>
      <c r="D14" s="51">
        <v>2286</v>
      </c>
      <c r="E14" s="62" t="s">
        <v>171</v>
      </c>
      <c r="F14" s="60"/>
      <c r="G14" s="60"/>
      <c r="H14" s="60"/>
      <c r="I14" s="60"/>
      <c r="J14" s="60"/>
      <c r="K14" s="60" t="s">
        <v>171</v>
      </c>
      <c r="L14" s="60" t="s">
        <v>171</v>
      </c>
      <c r="M14" s="60" t="s">
        <v>171</v>
      </c>
      <c r="N14" s="60"/>
      <c r="O14" s="60" t="s">
        <v>171</v>
      </c>
      <c r="P14" s="60" t="s">
        <v>171</v>
      </c>
      <c r="Q14" s="60" t="s">
        <v>70</v>
      </c>
      <c r="R14" s="60" t="s">
        <v>171</v>
      </c>
      <c r="S14" s="60" t="s">
        <v>171</v>
      </c>
      <c r="T14" s="60" t="s">
        <v>171</v>
      </c>
      <c r="U14" s="60" t="s">
        <v>171</v>
      </c>
      <c r="V14" s="60" t="s">
        <v>171</v>
      </c>
      <c r="W14" s="60" t="s">
        <v>171</v>
      </c>
      <c r="X14" s="60" t="s">
        <v>171</v>
      </c>
      <c r="Y14" s="60" t="s">
        <v>171</v>
      </c>
      <c r="Z14" s="51" t="s">
        <v>171</v>
      </c>
      <c r="AA14" s="51" t="s">
        <v>171</v>
      </c>
      <c r="AB14" s="51" t="s">
        <v>171</v>
      </c>
      <c r="AC14" s="51" t="s">
        <v>171</v>
      </c>
    </row>
    <row r="15" spans="1:29" x14ac:dyDescent="0.25">
      <c r="A15" s="16" t="s">
        <v>444</v>
      </c>
      <c r="B15" s="16">
        <v>259</v>
      </c>
      <c r="C15" s="16">
        <v>147685</v>
      </c>
      <c r="D15" s="51">
        <v>543</v>
      </c>
      <c r="E15" s="62" t="s">
        <v>171</v>
      </c>
      <c r="F15" s="60"/>
      <c r="G15" s="60"/>
      <c r="H15" s="60"/>
      <c r="I15" s="60"/>
      <c r="J15" s="60"/>
      <c r="K15" s="60" t="s">
        <v>171</v>
      </c>
      <c r="L15" s="60" t="s">
        <v>171</v>
      </c>
      <c r="M15" s="60"/>
      <c r="N15" s="60"/>
      <c r="O15" s="60" t="s">
        <v>171</v>
      </c>
      <c r="P15" s="60"/>
      <c r="Q15" s="60" t="s">
        <v>171</v>
      </c>
      <c r="R15" s="60"/>
      <c r="S15" s="60" t="s">
        <v>171</v>
      </c>
      <c r="T15" s="60" t="s">
        <v>171</v>
      </c>
      <c r="U15" s="60"/>
      <c r="V15" s="60"/>
      <c r="W15" s="60" t="s">
        <v>171</v>
      </c>
      <c r="X15" s="60" t="s">
        <v>171</v>
      </c>
      <c r="Y15" s="60" t="s">
        <v>171</v>
      </c>
      <c r="Z15" s="51" t="s">
        <v>171</v>
      </c>
      <c r="AA15" s="51" t="s">
        <v>171</v>
      </c>
      <c r="AB15" s="51" t="s">
        <v>171</v>
      </c>
      <c r="AC15" s="51" t="s">
        <v>171</v>
      </c>
    </row>
    <row r="16" spans="1:29" x14ac:dyDescent="0.25">
      <c r="A16" s="16" t="s">
        <v>68</v>
      </c>
      <c r="B16" s="16">
        <v>355</v>
      </c>
      <c r="C16" s="16">
        <v>140654</v>
      </c>
      <c r="D16" s="51">
        <v>1025</v>
      </c>
      <c r="E16" s="62" t="s">
        <v>171</v>
      </c>
      <c r="F16" s="60"/>
      <c r="G16" s="60"/>
      <c r="H16" s="60"/>
      <c r="I16" s="60"/>
      <c r="J16" s="60"/>
      <c r="K16" s="60" t="s">
        <v>171</v>
      </c>
      <c r="L16" s="60" t="s">
        <v>171</v>
      </c>
      <c r="M16" s="60" t="s">
        <v>171</v>
      </c>
      <c r="N16" s="60" t="s">
        <v>70</v>
      </c>
      <c r="O16" s="60" t="s">
        <v>171</v>
      </c>
      <c r="P16" s="60" t="s">
        <v>171</v>
      </c>
      <c r="Q16" s="60" t="s">
        <v>70</v>
      </c>
      <c r="R16" s="60" t="s">
        <v>171</v>
      </c>
      <c r="S16" s="60" t="s">
        <v>171</v>
      </c>
      <c r="T16" s="60" t="s">
        <v>171</v>
      </c>
      <c r="U16" s="60" t="s">
        <v>70</v>
      </c>
      <c r="V16" s="60" t="s">
        <v>70</v>
      </c>
      <c r="W16" s="60" t="s">
        <v>171</v>
      </c>
      <c r="X16" s="60" t="s">
        <v>171</v>
      </c>
      <c r="Y16" s="60" t="s">
        <v>171</v>
      </c>
      <c r="Z16" s="51" t="s">
        <v>171</v>
      </c>
      <c r="AA16" s="51" t="s">
        <v>171</v>
      </c>
      <c r="AB16" s="51" t="s">
        <v>171</v>
      </c>
      <c r="AC16" s="51" t="s">
        <v>171</v>
      </c>
    </row>
    <row r="17" spans="1:29" x14ac:dyDescent="0.25">
      <c r="A17" s="16" t="s">
        <v>65</v>
      </c>
      <c r="B17" s="16">
        <v>155</v>
      </c>
      <c r="C17" s="16">
        <v>18974</v>
      </c>
      <c r="D17" s="51">
        <v>481</v>
      </c>
      <c r="E17" s="62" t="s">
        <v>171</v>
      </c>
      <c r="F17" s="60"/>
      <c r="G17" s="60"/>
      <c r="H17" s="60"/>
      <c r="I17" s="60"/>
      <c r="J17" s="60"/>
      <c r="K17" s="60" t="s">
        <v>171</v>
      </c>
      <c r="L17" s="60"/>
      <c r="M17" s="60"/>
      <c r="N17" s="60"/>
      <c r="O17" s="60"/>
      <c r="P17" s="60"/>
      <c r="Q17" s="60"/>
      <c r="R17" s="60"/>
      <c r="S17" s="60" t="s">
        <v>171</v>
      </c>
      <c r="T17" s="60"/>
      <c r="U17" s="60"/>
      <c r="V17" s="60"/>
      <c r="W17" s="60" t="s">
        <v>171</v>
      </c>
      <c r="X17" s="60" t="s">
        <v>70</v>
      </c>
      <c r="Y17" s="60" t="s">
        <v>171</v>
      </c>
      <c r="Z17" s="51" t="s">
        <v>171</v>
      </c>
      <c r="AA17" s="51" t="s">
        <v>171</v>
      </c>
      <c r="AB17" s="51" t="s">
        <v>171</v>
      </c>
      <c r="AC17" s="51" t="s">
        <v>171</v>
      </c>
    </row>
    <row r="18" spans="1:29" x14ac:dyDescent="0.25">
      <c r="A18" s="16" t="s">
        <v>51</v>
      </c>
      <c r="B18" s="16">
        <v>66</v>
      </c>
      <c r="C18" s="16">
        <v>150583</v>
      </c>
      <c r="D18" s="51">
        <v>621</v>
      </c>
      <c r="E18" s="62" t="s">
        <v>171</v>
      </c>
      <c r="F18" s="60" t="s">
        <v>70</v>
      </c>
      <c r="G18" s="60"/>
      <c r="H18" s="60"/>
      <c r="I18" s="60"/>
      <c r="J18" s="60"/>
      <c r="K18" s="60" t="s">
        <v>171</v>
      </c>
      <c r="L18" s="60" t="s">
        <v>171</v>
      </c>
      <c r="M18" s="60"/>
      <c r="N18" s="60"/>
      <c r="O18" s="60" t="s">
        <v>171</v>
      </c>
      <c r="P18" s="60"/>
      <c r="Q18" s="60"/>
      <c r="R18" s="60"/>
      <c r="S18" s="60" t="s">
        <v>171</v>
      </c>
      <c r="T18" s="60" t="s">
        <v>171</v>
      </c>
      <c r="U18" s="60"/>
      <c r="V18" s="60"/>
      <c r="W18" s="60" t="s">
        <v>171</v>
      </c>
      <c r="X18" s="60"/>
      <c r="Y18" s="60" t="s">
        <v>171</v>
      </c>
      <c r="Z18" s="51" t="s">
        <v>171</v>
      </c>
      <c r="AA18" s="51" t="s">
        <v>171</v>
      </c>
      <c r="AB18" s="51" t="s">
        <v>171</v>
      </c>
      <c r="AC18" s="51" t="s">
        <v>171</v>
      </c>
    </row>
    <row r="19" spans="1:29" x14ac:dyDescent="0.25">
      <c r="A19" s="16" t="s">
        <v>52</v>
      </c>
      <c r="B19" s="16">
        <v>38</v>
      </c>
      <c r="C19" s="16">
        <v>159379</v>
      </c>
      <c r="D19" s="51">
        <v>272</v>
      </c>
      <c r="E19" s="62" t="s">
        <v>171</v>
      </c>
      <c r="F19" s="60"/>
      <c r="G19" s="60"/>
      <c r="H19" s="60"/>
      <c r="I19" s="60"/>
      <c r="J19" s="60"/>
      <c r="K19" s="60" t="s">
        <v>171</v>
      </c>
      <c r="L19" s="60"/>
      <c r="M19" s="60"/>
      <c r="N19" s="60"/>
      <c r="O19" s="60" t="s">
        <v>171</v>
      </c>
      <c r="P19" s="60"/>
      <c r="Q19" s="60"/>
      <c r="R19" s="60"/>
      <c r="S19" s="60"/>
      <c r="T19" s="60"/>
      <c r="U19" s="60"/>
      <c r="V19" s="60"/>
      <c r="W19" s="60" t="s">
        <v>171</v>
      </c>
      <c r="X19" s="60" t="s">
        <v>171</v>
      </c>
      <c r="Y19" s="60" t="s">
        <v>171</v>
      </c>
      <c r="Z19" s="51" t="s">
        <v>171</v>
      </c>
      <c r="AA19" s="51" t="s">
        <v>171</v>
      </c>
      <c r="AB19" s="51" t="s">
        <v>171</v>
      </c>
      <c r="AC19" s="51" t="s">
        <v>171</v>
      </c>
    </row>
    <row r="20" spans="1:29" x14ac:dyDescent="0.25">
      <c r="A20" s="16" t="s">
        <v>53</v>
      </c>
      <c r="B20" s="16">
        <v>217</v>
      </c>
      <c r="C20" s="16">
        <v>78842</v>
      </c>
      <c r="D20" s="51">
        <v>1138</v>
      </c>
      <c r="E20" s="62" t="s">
        <v>171</v>
      </c>
      <c r="F20" s="60"/>
      <c r="G20" s="60"/>
      <c r="H20" s="60"/>
      <c r="I20" s="60"/>
      <c r="J20" s="60"/>
      <c r="K20" s="60" t="s">
        <v>171</v>
      </c>
      <c r="L20" s="60" t="s">
        <v>171</v>
      </c>
      <c r="M20" s="60" t="s">
        <v>171</v>
      </c>
      <c r="N20" s="60"/>
      <c r="O20" s="60" t="s">
        <v>171</v>
      </c>
      <c r="P20" s="60"/>
      <c r="Q20" s="60"/>
      <c r="R20" s="60" t="s">
        <v>171</v>
      </c>
      <c r="S20" s="60" t="s">
        <v>171</v>
      </c>
      <c r="T20" s="60" t="s">
        <v>171</v>
      </c>
      <c r="U20" s="60"/>
      <c r="V20" s="60"/>
      <c r="W20" s="60" t="s">
        <v>171</v>
      </c>
      <c r="X20" s="60" t="s">
        <v>171</v>
      </c>
      <c r="Y20" s="60" t="s">
        <v>171</v>
      </c>
      <c r="Z20" s="51" t="s">
        <v>171</v>
      </c>
      <c r="AA20" s="51" t="s">
        <v>171</v>
      </c>
      <c r="AB20" s="51" t="s">
        <v>171</v>
      </c>
      <c r="AC20" s="51" t="s">
        <v>171</v>
      </c>
    </row>
    <row r="21" spans="1:29" x14ac:dyDescent="0.25">
      <c r="A21" s="16" t="s">
        <v>66</v>
      </c>
      <c r="B21" s="170">
        <v>5</v>
      </c>
      <c r="C21" s="170">
        <v>9367</v>
      </c>
      <c r="D21" s="51">
        <v>58</v>
      </c>
      <c r="E21" s="62" t="s">
        <v>171</v>
      </c>
      <c r="F21" s="60"/>
      <c r="G21" s="60"/>
      <c r="H21" s="60"/>
      <c r="I21" s="60"/>
      <c r="J21" s="60"/>
      <c r="K21" s="60" t="s">
        <v>171</v>
      </c>
      <c r="L21" s="60" t="s">
        <v>171</v>
      </c>
      <c r="M21" s="60"/>
      <c r="N21" s="60"/>
      <c r="O21" s="60"/>
      <c r="P21" s="60"/>
      <c r="Q21" s="60"/>
      <c r="R21" s="60"/>
      <c r="S21" s="60"/>
      <c r="T21" s="60" t="s">
        <v>171</v>
      </c>
      <c r="U21" s="60"/>
      <c r="V21" s="60"/>
      <c r="W21" s="60" t="s">
        <v>171</v>
      </c>
      <c r="X21" s="60" t="s">
        <v>171</v>
      </c>
      <c r="Y21" s="60" t="s">
        <v>171</v>
      </c>
      <c r="Z21" s="51" t="s">
        <v>171</v>
      </c>
      <c r="AA21" s="51" t="s">
        <v>171</v>
      </c>
      <c r="AB21" s="51" t="s">
        <v>171</v>
      </c>
      <c r="AC21" s="51" t="s">
        <v>171</v>
      </c>
    </row>
    <row r="22" spans="1:29" x14ac:dyDescent="0.25">
      <c r="A22" s="16" t="s">
        <v>69</v>
      </c>
      <c r="B22" s="16">
        <v>23</v>
      </c>
      <c r="C22" s="16">
        <v>16403</v>
      </c>
      <c r="D22" s="51">
        <v>136</v>
      </c>
      <c r="E22" s="62" t="s">
        <v>171</v>
      </c>
      <c r="F22" s="60"/>
      <c r="G22" s="60"/>
      <c r="H22" s="60"/>
      <c r="I22" s="60"/>
      <c r="J22" s="60"/>
      <c r="K22" s="60" t="s">
        <v>171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 t="s">
        <v>171</v>
      </c>
      <c r="X22" s="60" t="s">
        <v>171</v>
      </c>
      <c r="Y22" s="60" t="s">
        <v>171</v>
      </c>
      <c r="Z22" s="51" t="s">
        <v>171</v>
      </c>
      <c r="AA22" s="51" t="s">
        <v>171</v>
      </c>
      <c r="AB22" s="51" t="s">
        <v>171</v>
      </c>
      <c r="AC22" s="51" t="s">
        <v>171</v>
      </c>
    </row>
    <row r="23" spans="1:29" ht="15.6" x14ac:dyDescent="0.3">
      <c r="A23" s="23" t="s">
        <v>58</v>
      </c>
      <c r="B23" s="23"/>
      <c r="C23" s="23"/>
      <c r="D23" s="51"/>
      <c r="E23" s="62" t="s">
        <v>70</v>
      </c>
      <c r="F23" s="60"/>
      <c r="G23" s="60"/>
      <c r="H23" s="60"/>
      <c r="I23" s="60"/>
      <c r="J23" s="60"/>
      <c r="K23" s="60" t="s">
        <v>70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51"/>
      <c r="AA23" s="51"/>
      <c r="AB23" s="51"/>
      <c r="AC23" s="51"/>
    </row>
    <row r="24" spans="1:29" x14ac:dyDescent="0.25">
      <c r="A24" s="25" t="s">
        <v>54</v>
      </c>
      <c r="B24" s="25">
        <v>232</v>
      </c>
      <c r="C24" s="25">
        <v>172960</v>
      </c>
      <c r="D24" s="51">
        <v>1037</v>
      </c>
      <c r="E24" s="62" t="s">
        <v>171</v>
      </c>
      <c r="F24" s="60"/>
      <c r="G24" s="60"/>
      <c r="H24" s="60"/>
      <c r="I24" s="60"/>
      <c r="J24" s="60"/>
      <c r="K24" s="60" t="s">
        <v>171</v>
      </c>
      <c r="L24" s="60" t="s">
        <v>171</v>
      </c>
      <c r="M24" s="60"/>
      <c r="N24" s="60"/>
      <c r="O24" s="60" t="s">
        <v>171</v>
      </c>
      <c r="P24" s="60" t="s">
        <v>171</v>
      </c>
      <c r="Q24" s="60" t="s">
        <v>171</v>
      </c>
      <c r="R24" s="60" t="s">
        <v>171</v>
      </c>
      <c r="S24" s="60" t="s">
        <v>171</v>
      </c>
      <c r="T24" s="60" t="s">
        <v>171</v>
      </c>
      <c r="U24" s="60" t="s">
        <v>171</v>
      </c>
      <c r="V24" s="60"/>
      <c r="W24" s="60" t="s">
        <v>171</v>
      </c>
      <c r="X24" s="60" t="s">
        <v>171</v>
      </c>
      <c r="Y24" s="60" t="s">
        <v>171</v>
      </c>
      <c r="Z24" s="51" t="s">
        <v>171</v>
      </c>
      <c r="AA24" s="51" t="s">
        <v>171</v>
      </c>
      <c r="AB24" s="51" t="s">
        <v>171</v>
      </c>
      <c r="AC24" s="51" t="s">
        <v>171</v>
      </c>
    </row>
    <row r="25" spans="1:29" x14ac:dyDescent="0.25">
      <c r="A25" s="25" t="s">
        <v>64</v>
      </c>
      <c r="B25" s="25">
        <v>220</v>
      </c>
      <c r="C25" s="25">
        <v>29202</v>
      </c>
      <c r="D25" s="51">
        <v>490</v>
      </c>
      <c r="E25" s="62" t="s">
        <v>171</v>
      </c>
      <c r="F25" s="60"/>
      <c r="G25" s="60"/>
      <c r="H25" s="60"/>
      <c r="I25" s="60"/>
      <c r="J25" s="60"/>
      <c r="K25" s="60" t="s">
        <v>171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 t="s">
        <v>171</v>
      </c>
      <c r="X25" s="60"/>
      <c r="Y25" s="60" t="s">
        <v>171</v>
      </c>
      <c r="Z25" s="51" t="s">
        <v>171</v>
      </c>
      <c r="AA25" s="51" t="s">
        <v>171</v>
      </c>
      <c r="AB25" s="51" t="s">
        <v>70</v>
      </c>
      <c r="AC25" s="51" t="s">
        <v>171</v>
      </c>
    </row>
    <row r="26" spans="1:29" ht="15.6" x14ac:dyDescent="0.3">
      <c r="A26" s="23" t="s">
        <v>59</v>
      </c>
      <c r="B26" s="23"/>
      <c r="C26" s="23"/>
      <c r="D26" s="51"/>
      <c r="E26" s="62" t="s">
        <v>70</v>
      </c>
      <c r="F26" s="60"/>
      <c r="G26" s="60"/>
      <c r="H26" s="60"/>
      <c r="I26" s="60"/>
      <c r="J26" s="60"/>
      <c r="K26" s="60" t="s">
        <v>70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51"/>
      <c r="AA26" s="51"/>
      <c r="AB26" s="51"/>
      <c r="AC26" s="51"/>
    </row>
    <row r="27" spans="1:29" x14ac:dyDescent="0.25">
      <c r="A27" s="16" t="s">
        <v>55</v>
      </c>
      <c r="B27" s="16">
        <v>147</v>
      </c>
      <c r="C27" s="16">
        <v>89315</v>
      </c>
      <c r="D27" s="51">
        <v>548</v>
      </c>
      <c r="E27" s="62" t="s">
        <v>171</v>
      </c>
      <c r="F27" s="60"/>
      <c r="G27" s="60"/>
      <c r="H27" s="60"/>
      <c r="I27" s="60"/>
      <c r="J27" s="60"/>
      <c r="K27" s="60" t="s">
        <v>171</v>
      </c>
      <c r="L27" s="60" t="s">
        <v>171</v>
      </c>
      <c r="M27" s="60"/>
      <c r="N27" s="60"/>
      <c r="O27" s="60" t="s">
        <v>171</v>
      </c>
      <c r="P27" s="60" t="s">
        <v>171</v>
      </c>
      <c r="Q27" s="60" t="s">
        <v>171</v>
      </c>
      <c r="R27" s="60" t="s">
        <v>171</v>
      </c>
      <c r="S27" s="60" t="s">
        <v>171</v>
      </c>
      <c r="T27" s="60" t="s">
        <v>171</v>
      </c>
      <c r="U27" s="60" t="s">
        <v>171</v>
      </c>
      <c r="V27" s="60"/>
      <c r="W27" s="60" t="s">
        <v>171</v>
      </c>
      <c r="X27" s="60" t="s">
        <v>171</v>
      </c>
      <c r="Y27" s="60" t="s">
        <v>171</v>
      </c>
      <c r="Z27" s="51" t="s">
        <v>171</v>
      </c>
      <c r="AA27" s="51" t="s">
        <v>171</v>
      </c>
      <c r="AB27" s="51" t="s">
        <v>171</v>
      </c>
      <c r="AC27" s="51" t="s">
        <v>171</v>
      </c>
    </row>
    <row r="28" spans="1:29" x14ac:dyDescent="0.25">
      <c r="A28" s="16" t="s">
        <v>63</v>
      </c>
      <c r="B28" s="16">
        <v>38</v>
      </c>
      <c r="C28" s="16">
        <v>4589</v>
      </c>
      <c r="D28" s="51">
        <v>84</v>
      </c>
      <c r="E28" s="62" t="s">
        <v>171</v>
      </c>
      <c r="F28" s="60"/>
      <c r="G28" s="60"/>
      <c r="H28" s="60"/>
      <c r="I28" s="60"/>
      <c r="J28" s="60"/>
      <c r="K28" s="60" t="s">
        <v>171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51" t="s">
        <v>171</v>
      </c>
      <c r="AA28" s="51" t="s">
        <v>171</v>
      </c>
      <c r="AB28" s="51" t="s">
        <v>70</v>
      </c>
      <c r="AC28" s="51" t="s">
        <v>171</v>
      </c>
    </row>
    <row r="29" spans="1:29" ht="15.6" x14ac:dyDescent="0.3">
      <c r="A29" s="23" t="s">
        <v>60</v>
      </c>
      <c r="B29" s="23"/>
      <c r="C29" s="23"/>
      <c r="D29" s="51"/>
      <c r="E29" s="62" t="s">
        <v>70</v>
      </c>
      <c r="F29" s="60"/>
      <c r="G29" s="60"/>
      <c r="H29" s="60"/>
      <c r="I29" s="60"/>
      <c r="J29" s="60"/>
      <c r="K29" s="60" t="s">
        <v>70</v>
      </c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51"/>
      <c r="AA29" s="51"/>
      <c r="AB29" s="51"/>
      <c r="AC29" s="51"/>
    </row>
    <row r="30" spans="1:29" x14ac:dyDescent="0.25">
      <c r="A30" s="25" t="s">
        <v>56</v>
      </c>
      <c r="B30" s="25">
        <v>64</v>
      </c>
      <c r="C30" s="25">
        <v>66507</v>
      </c>
      <c r="D30" s="51">
        <v>278</v>
      </c>
      <c r="E30" s="62" t="s">
        <v>171</v>
      </c>
      <c r="F30" s="60"/>
      <c r="G30" s="60"/>
      <c r="H30" s="60"/>
      <c r="I30" s="60"/>
      <c r="J30" s="60"/>
      <c r="K30" s="60" t="s">
        <v>171</v>
      </c>
      <c r="L30" s="60" t="s">
        <v>171</v>
      </c>
      <c r="M30" s="60"/>
      <c r="N30" s="60"/>
      <c r="O30" s="60" t="s">
        <v>171</v>
      </c>
      <c r="P30" s="60" t="s">
        <v>171</v>
      </c>
      <c r="Q30" s="60" t="s">
        <v>70</v>
      </c>
      <c r="R30" s="60" t="s">
        <v>171</v>
      </c>
      <c r="S30" s="60" t="s">
        <v>171</v>
      </c>
      <c r="T30" s="60" t="s">
        <v>171</v>
      </c>
      <c r="U30" s="60" t="s">
        <v>171</v>
      </c>
      <c r="V30" s="60"/>
      <c r="W30" s="60" t="s">
        <v>171</v>
      </c>
      <c r="X30" s="60" t="s">
        <v>171</v>
      </c>
      <c r="Y30" s="60" t="s">
        <v>171</v>
      </c>
      <c r="Z30" s="51" t="s">
        <v>171</v>
      </c>
      <c r="AA30" s="51" t="s">
        <v>171</v>
      </c>
      <c r="AB30" s="51" t="s">
        <v>171</v>
      </c>
      <c r="AC30" s="51" t="s">
        <v>171</v>
      </c>
    </row>
    <row r="31" spans="1:29" x14ac:dyDescent="0.25">
      <c r="A31" s="25" t="s">
        <v>62</v>
      </c>
      <c r="B31" s="25">
        <v>23</v>
      </c>
      <c r="C31" s="25">
        <v>7517</v>
      </c>
      <c r="D31" s="51">
        <v>135</v>
      </c>
      <c r="E31" s="62" t="s">
        <v>171</v>
      </c>
      <c r="F31" s="60"/>
      <c r="G31" s="60"/>
      <c r="H31" s="60"/>
      <c r="I31" s="60"/>
      <c r="J31" s="60"/>
      <c r="K31" s="60" t="s">
        <v>171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 t="s">
        <v>171</v>
      </c>
      <c r="X31" s="60" t="s">
        <v>70</v>
      </c>
      <c r="Y31" s="60" t="s">
        <v>171</v>
      </c>
      <c r="Z31" s="51" t="s">
        <v>171</v>
      </c>
      <c r="AA31" s="51" t="s">
        <v>171</v>
      </c>
      <c r="AB31" s="51" t="s">
        <v>70</v>
      </c>
      <c r="AC31" s="51" t="s">
        <v>171</v>
      </c>
    </row>
    <row r="32" spans="1:29" ht="15.6" x14ac:dyDescent="0.3">
      <c r="A32" s="23" t="s">
        <v>61</v>
      </c>
      <c r="B32" s="23"/>
      <c r="C32" s="23"/>
      <c r="D32" s="51"/>
      <c r="E32" s="62" t="s">
        <v>70</v>
      </c>
      <c r="F32" s="60"/>
      <c r="G32" s="60"/>
      <c r="H32" s="60"/>
      <c r="I32" s="60"/>
      <c r="J32" s="60"/>
      <c r="K32" s="60" t="s">
        <v>70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51" t="s">
        <v>70</v>
      </c>
      <c r="AA32" s="51"/>
      <c r="AB32" s="51"/>
      <c r="AC32" s="51"/>
    </row>
    <row r="33" spans="1:29" x14ac:dyDescent="0.25">
      <c r="A33" s="25" t="s">
        <v>57</v>
      </c>
      <c r="B33" s="25">
        <v>140</v>
      </c>
      <c r="C33" s="25">
        <v>87598</v>
      </c>
      <c r="D33" s="51">
        <v>520</v>
      </c>
      <c r="E33" s="62" t="s">
        <v>171</v>
      </c>
      <c r="F33" s="60"/>
      <c r="G33" s="60"/>
      <c r="H33" s="60"/>
      <c r="I33" s="60"/>
      <c r="J33" s="60"/>
      <c r="K33" s="60" t="s">
        <v>171</v>
      </c>
      <c r="L33" s="60" t="s">
        <v>171</v>
      </c>
      <c r="M33" s="60" t="s">
        <v>70</v>
      </c>
      <c r="N33" s="60" t="s">
        <v>70</v>
      </c>
      <c r="O33" s="60" t="s">
        <v>171</v>
      </c>
      <c r="P33" s="60" t="s">
        <v>171</v>
      </c>
      <c r="Q33" s="60" t="s">
        <v>171</v>
      </c>
      <c r="R33" s="60" t="s">
        <v>171</v>
      </c>
      <c r="S33" s="60" t="s">
        <v>171</v>
      </c>
      <c r="T33" s="60" t="s">
        <v>171</v>
      </c>
      <c r="U33" s="60" t="s">
        <v>171</v>
      </c>
      <c r="V33" s="60" t="s">
        <v>70</v>
      </c>
      <c r="W33" s="60" t="s">
        <v>171</v>
      </c>
      <c r="X33" s="60" t="s">
        <v>171</v>
      </c>
      <c r="Y33" s="60" t="s">
        <v>171</v>
      </c>
      <c r="Z33" s="51" t="s">
        <v>171</v>
      </c>
      <c r="AA33" s="51" t="s">
        <v>171</v>
      </c>
      <c r="AB33" s="51" t="s">
        <v>171</v>
      </c>
      <c r="AC33" s="51" t="s">
        <v>171</v>
      </c>
    </row>
    <row r="34" spans="1:29" ht="45" x14ac:dyDescent="0.25">
      <c r="A34" s="31" t="s">
        <v>91</v>
      </c>
      <c r="B34" s="31" t="s">
        <v>70</v>
      </c>
      <c r="C34" s="31"/>
      <c r="D34" s="51">
        <v>708</v>
      </c>
      <c r="E34" s="62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16"/>
      <c r="AA34" s="16"/>
      <c r="AB34" s="16"/>
      <c r="AC34" s="16"/>
    </row>
    <row r="35" spans="1:29" ht="15.6" x14ac:dyDescent="0.3">
      <c r="A35" s="28" t="s">
        <v>445</v>
      </c>
      <c r="B35" s="25">
        <v>2831</v>
      </c>
      <c r="C35" s="123">
        <v>2281911</v>
      </c>
      <c r="D35" s="51">
        <f>SUM(D8:D34)</f>
        <v>13980</v>
      </c>
    </row>
    <row r="38" spans="1:29" ht="15.6" x14ac:dyDescent="0.3">
      <c r="A38" s="23" t="s">
        <v>94</v>
      </c>
      <c r="B38" s="23"/>
      <c r="C38" s="23"/>
      <c r="D38" s="51"/>
      <c r="E38" s="66"/>
    </row>
    <row r="39" spans="1:29" x14ac:dyDescent="0.25">
      <c r="A39" s="16" t="s">
        <v>95</v>
      </c>
      <c r="B39" s="16"/>
      <c r="C39" s="16"/>
      <c r="D39" s="51">
        <v>1156</v>
      </c>
      <c r="E39" s="66" t="s">
        <v>105</v>
      </c>
    </row>
    <row r="40" spans="1:29" x14ac:dyDescent="0.25">
      <c r="A40" s="16" t="s">
        <v>96</v>
      </c>
      <c r="B40" s="16"/>
      <c r="C40" s="16"/>
      <c r="D40" s="51">
        <v>1591</v>
      </c>
      <c r="E40" s="66" t="s">
        <v>106</v>
      </c>
    </row>
    <row r="41" spans="1:29" x14ac:dyDescent="0.25">
      <c r="A41" s="16" t="s">
        <v>99</v>
      </c>
      <c r="B41" s="16"/>
      <c r="C41" s="16"/>
      <c r="D41" s="51">
        <v>189</v>
      </c>
      <c r="E41" s="66" t="s">
        <v>107</v>
      </c>
    </row>
    <row r="42" spans="1:29" x14ac:dyDescent="0.25">
      <c r="A42" s="16" t="s">
        <v>97</v>
      </c>
      <c r="B42" s="16"/>
      <c r="C42" s="16"/>
      <c r="D42" s="51">
        <v>381</v>
      </c>
      <c r="E42" s="66" t="s">
        <v>108</v>
      </c>
    </row>
    <row r="43" spans="1:29" x14ac:dyDescent="0.25">
      <c r="A43" s="16" t="s">
        <v>98</v>
      </c>
      <c r="B43" s="16"/>
      <c r="C43" s="16"/>
      <c r="D43" s="51">
        <v>1717</v>
      </c>
      <c r="E43" s="66"/>
    </row>
    <row r="44" spans="1:29" x14ac:dyDescent="0.25">
      <c r="A44" s="16" t="s">
        <v>100</v>
      </c>
      <c r="B44" s="16"/>
      <c r="C44" s="16"/>
      <c r="D44" s="51">
        <v>297</v>
      </c>
      <c r="E44" s="66" t="s">
        <v>109</v>
      </c>
    </row>
    <row r="45" spans="1:29" x14ac:dyDescent="0.25">
      <c r="A45" s="16" t="s">
        <v>101</v>
      </c>
      <c r="B45" s="16"/>
      <c r="C45" s="16"/>
      <c r="D45" s="51">
        <v>894</v>
      </c>
      <c r="E45" s="66" t="s">
        <v>110</v>
      </c>
    </row>
    <row r="46" spans="1:29" x14ac:dyDescent="0.25">
      <c r="A46" s="16" t="s">
        <v>111</v>
      </c>
      <c r="B46" s="16"/>
      <c r="C46" s="16"/>
      <c r="D46" s="51">
        <v>60</v>
      </c>
      <c r="E46" s="66"/>
    </row>
    <row r="47" spans="1:29" x14ac:dyDescent="0.25">
      <c r="A47" s="16" t="s">
        <v>102</v>
      </c>
      <c r="B47" s="16"/>
      <c r="C47" s="16"/>
      <c r="D47" s="51"/>
      <c r="E47" s="66"/>
    </row>
    <row r="48" spans="1:29" x14ac:dyDescent="0.25">
      <c r="A48" s="16" t="s">
        <v>103</v>
      </c>
      <c r="B48" s="16"/>
      <c r="C48" s="16"/>
      <c r="D48" s="51">
        <v>203</v>
      </c>
      <c r="E48" s="66"/>
    </row>
    <row r="49" spans="1:5" x14ac:dyDescent="0.25">
      <c r="A49" s="16" t="s">
        <v>104</v>
      </c>
      <c r="B49" s="16"/>
      <c r="C49" s="16"/>
      <c r="D49" s="51">
        <v>32</v>
      </c>
      <c r="E49" s="66"/>
    </row>
  </sheetData>
  <pageMargins left="0.25" right="0.25" top="0.70325000000000004" bottom="0.75" header="0.3" footer="0.3"/>
  <pageSetup paperSize="8" scale="87" fitToHeight="0" orientation="landscape" r:id="rId1"/>
  <headerFooter>
    <oddHeader>&amp;RSOPIMUS ASIAKAS- JA POTILASTIETOJÄRJESTELMÄSTÄ
Liite B2 Toimintaympäristön volyymitiedot
Versio 3.01
24.4.2015</oddHeader>
    <oddFooter>&amp;RSivu: &amp;P (&amp;N)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61"/>
  <sheetViews>
    <sheetView topLeftCell="E1" zoomScale="70" zoomScaleNormal="70" workbookViewId="0">
      <selection activeCell="AG4" sqref="AG4"/>
    </sheetView>
  </sheetViews>
  <sheetFormatPr defaultRowHeight="15" x14ac:dyDescent="0.25"/>
  <cols>
    <col min="1" max="1" width="36" customWidth="1"/>
    <col min="2" max="2" width="24.453125" style="32" customWidth="1"/>
    <col min="3" max="3" width="38.81640625" style="147" hidden="1" customWidth="1"/>
    <col min="4" max="4" width="8.36328125" style="109" customWidth="1"/>
    <col min="5" max="5" width="4.90625" customWidth="1"/>
    <col min="6" max="6" width="3.36328125" customWidth="1"/>
    <col min="7" max="7" width="5.54296875" customWidth="1"/>
    <col min="8" max="8" width="2.81640625" bestFit="1" customWidth="1"/>
    <col min="9" max="9" width="3" bestFit="1" customWidth="1"/>
    <col min="10" max="10" width="3.6328125" customWidth="1"/>
    <col min="11" max="11" width="3" customWidth="1"/>
    <col min="12" max="24" width="3" bestFit="1" customWidth="1"/>
    <col min="25" max="25" width="4.81640625" bestFit="1" customWidth="1"/>
    <col min="26" max="26" width="3.81640625" customWidth="1"/>
    <col min="27" max="28" width="4.81640625" bestFit="1" customWidth="1"/>
    <col min="29" max="29" width="5" customWidth="1"/>
    <col min="30" max="35" width="3" bestFit="1" customWidth="1"/>
    <col min="36" max="36" width="3.6328125" customWidth="1"/>
    <col min="37" max="37" width="4.81640625" bestFit="1" customWidth="1"/>
    <col min="38" max="38" width="4.54296875" customWidth="1"/>
    <col min="39" max="40" width="3" bestFit="1" customWidth="1"/>
    <col min="41" max="41" width="3" style="89" customWidth="1"/>
    <col min="42" max="44" width="3" style="147" customWidth="1"/>
    <col min="45" max="45" width="16.6328125" customWidth="1"/>
    <col min="47" max="47" width="8.81640625" style="197" customWidth="1"/>
  </cols>
  <sheetData>
    <row r="1" spans="1:47" s="32" customFormat="1" ht="8.4" customHeight="1" x14ac:dyDescent="0.25">
      <c r="C1" s="147"/>
      <c r="D1" s="109"/>
      <c r="AO1" s="89"/>
      <c r="AP1" s="147"/>
      <c r="AQ1" s="147"/>
      <c r="AR1" s="147"/>
      <c r="AU1" s="197"/>
    </row>
    <row r="2" spans="1:47" s="32" customFormat="1" ht="19.2" customHeight="1" x14ac:dyDescent="0.3">
      <c r="A2" s="106" t="s">
        <v>293</v>
      </c>
      <c r="B2" s="106"/>
      <c r="C2" s="106"/>
      <c r="D2" s="109"/>
      <c r="AO2" s="89"/>
      <c r="AP2" s="147"/>
      <c r="AQ2" s="147"/>
      <c r="AR2" s="147"/>
      <c r="AU2" s="197"/>
    </row>
    <row r="3" spans="1:47" ht="28.2" customHeight="1" x14ac:dyDescent="0.3">
      <c r="A3" s="105">
        <v>42118</v>
      </c>
      <c r="B3" s="105"/>
      <c r="C3" s="105"/>
      <c r="F3" s="32"/>
      <c r="G3" s="32"/>
      <c r="H3" s="32"/>
      <c r="I3" s="32"/>
      <c r="J3" s="32"/>
      <c r="K3" s="32"/>
      <c r="L3" s="32"/>
    </row>
    <row r="4" spans="1:47" s="32" customFormat="1" ht="16.2" customHeight="1" x14ac:dyDescent="0.3">
      <c r="A4" s="105"/>
      <c r="B4" s="105"/>
      <c r="C4" s="105"/>
      <c r="D4" s="109"/>
      <c r="AO4" s="89"/>
      <c r="AP4" s="147"/>
      <c r="AQ4" s="147"/>
      <c r="AR4" s="147"/>
      <c r="AU4" s="197"/>
    </row>
    <row r="5" spans="1:47" s="38" customFormat="1" ht="153.6" customHeight="1" x14ac:dyDescent="0.25">
      <c r="A5" s="42" t="s">
        <v>434</v>
      </c>
      <c r="B5" s="42"/>
      <c r="C5" s="42" t="s">
        <v>474</v>
      </c>
      <c r="D5" s="43" t="s">
        <v>159</v>
      </c>
      <c r="E5" s="37" t="s">
        <v>447</v>
      </c>
      <c r="F5" s="39" t="s">
        <v>448</v>
      </c>
      <c r="G5" s="37" t="s">
        <v>449</v>
      </c>
      <c r="H5" s="37" t="s">
        <v>450</v>
      </c>
      <c r="I5" s="37" t="s">
        <v>451</v>
      </c>
      <c r="J5" s="37" t="s">
        <v>452</v>
      </c>
      <c r="K5" s="37" t="s">
        <v>453</v>
      </c>
      <c r="L5" s="37" t="s">
        <v>454</v>
      </c>
      <c r="M5" s="37" t="s">
        <v>455</v>
      </c>
      <c r="N5" s="37" t="s">
        <v>131</v>
      </c>
      <c r="O5" s="37" t="s">
        <v>132</v>
      </c>
      <c r="P5" s="37" t="s">
        <v>133</v>
      </c>
      <c r="Q5" s="37" t="s">
        <v>134</v>
      </c>
      <c r="R5" s="37" t="s">
        <v>135</v>
      </c>
      <c r="S5" s="37" t="s">
        <v>136</v>
      </c>
      <c r="T5" s="37" t="s">
        <v>137</v>
      </c>
      <c r="U5" s="37" t="s">
        <v>138</v>
      </c>
      <c r="V5" s="37" t="s">
        <v>139</v>
      </c>
      <c r="W5" s="37" t="s">
        <v>140</v>
      </c>
      <c r="X5" s="37" t="s">
        <v>141</v>
      </c>
      <c r="Y5" s="37" t="s">
        <v>456</v>
      </c>
      <c r="Z5" s="162" t="s">
        <v>142</v>
      </c>
      <c r="AA5" s="162" t="s">
        <v>155</v>
      </c>
      <c r="AB5" s="162" t="s">
        <v>156</v>
      </c>
      <c r="AC5" s="162" t="s">
        <v>143</v>
      </c>
      <c r="AD5" s="162" t="s">
        <v>144</v>
      </c>
      <c r="AE5" s="162" t="s">
        <v>145</v>
      </c>
      <c r="AF5" s="162" t="s">
        <v>146</v>
      </c>
      <c r="AG5" s="162" t="s">
        <v>147</v>
      </c>
      <c r="AH5" s="162" t="s">
        <v>148</v>
      </c>
      <c r="AI5" s="162" t="s">
        <v>149</v>
      </c>
      <c r="AJ5" s="162" t="s">
        <v>150</v>
      </c>
      <c r="AK5" s="162" t="s">
        <v>151</v>
      </c>
      <c r="AL5" s="162" t="s">
        <v>152</v>
      </c>
      <c r="AM5" s="162" t="s">
        <v>153</v>
      </c>
      <c r="AN5" s="162" t="s">
        <v>154</v>
      </c>
      <c r="AO5" s="162" t="s">
        <v>457</v>
      </c>
      <c r="AP5" s="162" t="s">
        <v>458</v>
      </c>
      <c r="AQ5" s="162" t="s">
        <v>459</v>
      </c>
      <c r="AR5" s="162" t="s">
        <v>461</v>
      </c>
      <c r="AS5" s="162" t="s">
        <v>417</v>
      </c>
    </row>
    <row r="6" spans="1:47" s="38" customFormat="1" ht="27" customHeight="1" x14ac:dyDescent="0.25">
      <c r="A6" s="150" t="s">
        <v>157</v>
      </c>
      <c r="B6" s="151"/>
      <c r="C6" s="151"/>
      <c r="D6" s="152"/>
      <c r="E6" s="153"/>
      <c r="F6" s="154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4"/>
      <c r="AO6" s="164"/>
      <c r="AP6" s="164"/>
      <c r="AQ6" s="164"/>
      <c r="AR6" s="164"/>
      <c r="AS6" s="162"/>
    </row>
    <row r="7" spans="1:47" ht="15.6" x14ac:dyDescent="0.3">
      <c r="A7" s="235" t="s">
        <v>441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7"/>
      <c r="AO7" s="208"/>
      <c r="AP7" s="175"/>
      <c r="AQ7" s="175"/>
      <c r="AR7" s="175"/>
      <c r="AS7" s="16"/>
    </row>
    <row r="8" spans="1:47" s="32" customFormat="1" ht="15.6" x14ac:dyDescent="0.3">
      <c r="A8" s="155" t="s">
        <v>297</v>
      </c>
      <c r="B8" s="156"/>
      <c r="C8" s="171"/>
      <c r="D8" s="211">
        <v>3821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49"/>
      <c r="AP8" s="16"/>
      <c r="AQ8" s="16"/>
      <c r="AR8" s="16"/>
      <c r="AS8" s="16"/>
      <c r="AU8" s="197"/>
    </row>
    <row r="9" spans="1:47" s="32" customFormat="1" x14ac:dyDescent="0.25">
      <c r="A9" s="115" t="s">
        <v>298</v>
      </c>
      <c r="B9" s="116" t="s">
        <v>462</v>
      </c>
      <c r="C9" s="172">
        <v>77</v>
      </c>
      <c r="D9" s="125">
        <v>131</v>
      </c>
      <c r="E9" s="16" t="s">
        <v>171</v>
      </c>
      <c r="F9" s="16"/>
      <c r="G9" s="16"/>
      <c r="H9" s="16"/>
      <c r="I9" s="16" t="s">
        <v>171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49"/>
      <c r="AP9" s="16" t="s">
        <v>171</v>
      </c>
      <c r="AQ9" s="16"/>
      <c r="AR9" s="16"/>
      <c r="AS9" s="16"/>
      <c r="AU9" s="197"/>
    </row>
    <row r="10" spans="1:47" s="32" customFormat="1" x14ac:dyDescent="0.25">
      <c r="A10" s="115" t="s">
        <v>299</v>
      </c>
      <c r="B10" s="116"/>
      <c r="C10" s="172"/>
      <c r="D10" s="125">
        <v>32</v>
      </c>
      <c r="E10" s="16"/>
      <c r="F10" s="16"/>
      <c r="G10" s="16"/>
      <c r="H10" s="16"/>
      <c r="I10" s="16" t="s">
        <v>171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49" t="s">
        <v>171</v>
      </c>
      <c r="AP10" s="198" t="s">
        <v>171</v>
      </c>
      <c r="AQ10" s="16"/>
      <c r="AR10" s="16"/>
      <c r="AS10" s="16"/>
      <c r="AU10" s="197"/>
    </row>
    <row r="11" spans="1:47" s="32" customFormat="1" x14ac:dyDescent="0.25">
      <c r="A11" s="117" t="s">
        <v>300</v>
      </c>
      <c r="B11" s="116"/>
      <c r="C11" s="172"/>
      <c r="D11" s="125">
        <v>44</v>
      </c>
      <c r="E11" s="16"/>
      <c r="F11" s="16"/>
      <c r="G11" s="16"/>
      <c r="H11" s="16"/>
      <c r="I11" s="16"/>
      <c r="J11" s="16"/>
      <c r="K11" s="16" t="s">
        <v>171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49" t="s">
        <v>171</v>
      </c>
      <c r="AP11" s="198" t="s">
        <v>171</v>
      </c>
      <c r="AQ11" s="16"/>
      <c r="AR11" s="16"/>
      <c r="AS11" s="16"/>
      <c r="AU11" s="197"/>
    </row>
    <row r="12" spans="1:47" s="32" customFormat="1" x14ac:dyDescent="0.25">
      <c r="A12" s="118" t="s">
        <v>301</v>
      </c>
      <c r="B12" s="119" t="s">
        <v>302</v>
      </c>
      <c r="C12" s="172"/>
      <c r="D12" s="212">
        <v>103</v>
      </c>
      <c r="E12" s="49"/>
      <c r="F12" s="49"/>
      <c r="G12" s="49"/>
      <c r="H12" s="49"/>
      <c r="I12" s="49"/>
      <c r="J12" s="49"/>
      <c r="K12" s="49" t="s">
        <v>171</v>
      </c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 t="s">
        <v>171</v>
      </c>
      <c r="AP12" s="198" t="s">
        <v>171</v>
      </c>
      <c r="AQ12" s="49"/>
      <c r="AR12" s="49"/>
      <c r="AS12" s="49"/>
      <c r="AU12" s="197"/>
    </row>
    <row r="13" spans="1:47" s="32" customFormat="1" ht="30" x14ac:dyDescent="0.25">
      <c r="A13" s="143" t="s">
        <v>303</v>
      </c>
      <c r="B13" s="120" t="s">
        <v>304</v>
      </c>
      <c r="C13" s="199">
        <v>259</v>
      </c>
      <c r="D13" s="125">
        <v>412</v>
      </c>
      <c r="E13" s="16" t="s">
        <v>171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 t="s">
        <v>171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49" t="s">
        <v>171</v>
      </c>
      <c r="AP13" s="198" t="s">
        <v>171</v>
      </c>
      <c r="AQ13" s="16"/>
      <c r="AR13" s="16"/>
      <c r="AS13" s="16"/>
      <c r="AU13" s="197"/>
    </row>
    <row r="14" spans="1:47" s="32" customFormat="1" x14ac:dyDescent="0.25">
      <c r="A14" s="143" t="s">
        <v>305</v>
      </c>
      <c r="B14" s="116" t="s">
        <v>306</v>
      </c>
      <c r="C14" s="199"/>
      <c r="D14" s="125">
        <v>133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 t="s">
        <v>171</v>
      </c>
      <c r="AA14" s="16"/>
      <c r="AB14" s="16"/>
      <c r="AC14" s="16"/>
      <c r="AD14" s="16"/>
      <c r="AE14" s="16"/>
      <c r="AF14" s="16"/>
      <c r="AG14" s="16"/>
      <c r="AH14" s="16"/>
      <c r="AI14" s="16" t="s">
        <v>171</v>
      </c>
      <c r="AJ14" s="16"/>
      <c r="AK14" s="16"/>
      <c r="AL14" s="16"/>
      <c r="AM14" s="16"/>
      <c r="AN14" s="16"/>
      <c r="AO14" s="49" t="s">
        <v>171</v>
      </c>
      <c r="AP14" s="198" t="s">
        <v>171</v>
      </c>
      <c r="AQ14" s="16"/>
      <c r="AR14" s="16"/>
      <c r="AS14" s="16"/>
      <c r="AU14" s="197"/>
    </row>
    <row r="15" spans="1:47" s="32" customFormat="1" ht="60" x14ac:dyDescent="0.25">
      <c r="A15" s="143" t="s">
        <v>307</v>
      </c>
      <c r="B15" s="119" t="s">
        <v>308</v>
      </c>
      <c r="C15" s="199">
        <v>93</v>
      </c>
      <c r="D15" s="212">
        <v>347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 t="s">
        <v>171</v>
      </c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 t="s">
        <v>171</v>
      </c>
      <c r="AP15" s="198" t="s">
        <v>171</v>
      </c>
      <c r="AQ15" s="49"/>
      <c r="AR15" s="49"/>
      <c r="AS15" s="49"/>
      <c r="AU15" s="197"/>
    </row>
    <row r="16" spans="1:47" s="32" customFormat="1" x14ac:dyDescent="0.25">
      <c r="A16" s="143" t="s">
        <v>309</v>
      </c>
      <c r="B16" s="116" t="s">
        <v>310</v>
      </c>
      <c r="C16" s="199"/>
      <c r="D16" s="125">
        <v>103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 t="s">
        <v>171</v>
      </c>
      <c r="AA16" s="16"/>
      <c r="AB16" s="16"/>
      <c r="AC16" s="16"/>
      <c r="AD16" s="16"/>
      <c r="AE16" s="16"/>
      <c r="AF16" s="16"/>
      <c r="AG16" s="16"/>
      <c r="AH16" s="16"/>
      <c r="AI16" s="16" t="s">
        <v>190</v>
      </c>
      <c r="AJ16" s="16"/>
      <c r="AK16" s="16"/>
      <c r="AL16" s="16"/>
      <c r="AM16" s="16"/>
      <c r="AN16" s="16"/>
      <c r="AO16" s="49" t="s">
        <v>171</v>
      </c>
      <c r="AP16" s="198" t="s">
        <v>171</v>
      </c>
      <c r="AQ16" s="16"/>
      <c r="AR16" s="16"/>
      <c r="AS16" s="16"/>
      <c r="AU16" s="197"/>
    </row>
    <row r="17" spans="1:47" s="32" customFormat="1" ht="45" x14ac:dyDescent="0.25">
      <c r="A17" s="143" t="s">
        <v>311</v>
      </c>
      <c r="B17" s="119" t="s">
        <v>312</v>
      </c>
      <c r="C17" s="199">
        <v>780</v>
      </c>
      <c r="D17" s="212">
        <v>98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 t="s">
        <v>171</v>
      </c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 t="s">
        <v>171</v>
      </c>
      <c r="AP17" s="198" t="s">
        <v>171</v>
      </c>
      <c r="AQ17" s="49"/>
      <c r="AR17" s="49"/>
      <c r="AS17" s="49"/>
      <c r="AU17" s="197"/>
    </row>
    <row r="18" spans="1:47" s="32" customFormat="1" ht="30" x14ac:dyDescent="0.25">
      <c r="A18" s="115" t="s">
        <v>313</v>
      </c>
      <c r="B18" s="116" t="s">
        <v>314</v>
      </c>
      <c r="C18" s="199">
        <v>995</v>
      </c>
      <c r="D18" s="125">
        <v>129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 t="s">
        <v>171</v>
      </c>
      <c r="AJ18" s="16"/>
      <c r="AK18" s="16" t="s">
        <v>171</v>
      </c>
      <c r="AL18" s="16"/>
      <c r="AM18" s="16"/>
      <c r="AN18" s="16"/>
      <c r="AO18" s="49" t="s">
        <v>171</v>
      </c>
      <c r="AP18" s="198" t="s">
        <v>171</v>
      </c>
      <c r="AQ18" s="16"/>
      <c r="AR18" s="16"/>
      <c r="AS18" s="16"/>
      <c r="AU18" s="197"/>
    </row>
    <row r="19" spans="1:47" s="32" customFormat="1" ht="75" x14ac:dyDescent="0.3">
      <c r="A19" s="118" t="s">
        <v>315</v>
      </c>
      <c r="B19" s="157" t="s">
        <v>316</v>
      </c>
      <c r="C19" s="200"/>
      <c r="D19" s="210">
        <v>423</v>
      </c>
      <c r="E19" s="49"/>
      <c r="F19" s="49" t="s">
        <v>171</v>
      </c>
      <c r="G19" s="49"/>
      <c r="H19" s="49"/>
      <c r="I19" s="49"/>
      <c r="J19" s="49"/>
      <c r="K19" s="49" t="s">
        <v>171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121"/>
      <c r="AA19" s="49"/>
      <c r="AB19" s="49"/>
      <c r="AC19" s="49"/>
      <c r="AD19" s="49"/>
      <c r="AE19" s="49" t="s">
        <v>171</v>
      </c>
      <c r="AF19" s="49"/>
      <c r="AG19" s="49"/>
      <c r="AH19" s="49"/>
      <c r="AI19" s="49"/>
      <c r="AJ19" s="49"/>
      <c r="AK19" s="49"/>
      <c r="AL19" s="49"/>
      <c r="AM19" s="49"/>
      <c r="AN19" s="49"/>
      <c r="AO19" s="49" t="s">
        <v>171</v>
      </c>
      <c r="AP19" s="198" t="s">
        <v>171</v>
      </c>
      <c r="AQ19" s="49"/>
      <c r="AR19" s="49"/>
      <c r="AS19" s="49"/>
      <c r="AU19" s="197"/>
    </row>
    <row r="20" spans="1:47" s="32" customFormat="1" ht="75" x14ac:dyDescent="0.3">
      <c r="A20" s="118" t="s">
        <v>317</v>
      </c>
      <c r="B20" s="157" t="s">
        <v>435</v>
      </c>
      <c r="C20" s="200">
        <v>302</v>
      </c>
      <c r="D20" s="210">
        <v>187</v>
      </c>
      <c r="E20" s="122"/>
      <c r="F20" s="122"/>
      <c r="G20" s="122"/>
      <c r="H20" s="122"/>
      <c r="I20" s="122"/>
      <c r="J20" s="122"/>
      <c r="K20" s="123" t="s">
        <v>171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3" t="s">
        <v>171</v>
      </c>
      <c r="AA20" s="123"/>
      <c r="AB20" s="123"/>
      <c r="AC20" s="123"/>
      <c r="AD20" s="123"/>
      <c r="AE20" s="123"/>
      <c r="AF20" s="123"/>
      <c r="AG20" s="123"/>
      <c r="AH20" s="123"/>
      <c r="AI20" s="123" t="s">
        <v>171</v>
      </c>
      <c r="AJ20" s="122"/>
      <c r="AK20" s="122"/>
      <c r="AL20" s="122"/>
      <c r="AM20" s="122"/>
      <c r="AN20" s="122"/>
      <c r="AO20" s="122" t="s">
        <v>171</v>
      </c>
      <c r="AP20" s="198" t="s">
        <v>171</v>
      </c>
      <c r="AQ20" s="122"/>
      <c r="AR20" s="122"/>
      <c r="AS20" s="122"/>
      <c r="AU20" s="197"/>
    </row>
    <row r="21" spans="1:47" s="32" customFormat="1" ht="45.6" x14ac:dyDescent="0.25">
      <c r="A21" s="117" t="s">
        <v>318</v>
      </c>
      <c r="B21" s="158" t="s">
        <v>436</v>
      </c>
      <c r="C21" s="173"/>
      <c r="D21" s="213">
        <v>211</v>
      </c>
      <c r="E21" s="16"/>
      <c r="F21" s="16"/>
      <c r="G21" s="16"/>
      <c r="H21" s="16"/>
      <c r="I21" s="16"/>
      <c r="J21" s="16"/>
      <c r="K21" s="16" t="s">
        <v>171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 t="s">
        <v>171</v>
      </c>
      <c r="AB21" s="16" t="s">
        <v>171</v>
      </c>
      <c r="AC21" s="16" t="s">
        <v>171</v>
      </c>
      <c r="AD21" s="16" t="s">
        <v>171</v>
      </c>
      <c r="AE21" s="16" t="s">
        <v>171</v>
      </c>
      <c r="AF21" s="16" t="s">
        <v>171</v>
      </c>
      <c r="AG21" s="16"/>
      <c r="AH21" s="16"/>
      <c r="AI21" s="16"/>
      <c r="AJ21" s="16"/>
      <c r="AK21" s="16"/>
      <c r="AL21" s="16"/>
      <c r="AM21" s="16"/>
      <c r="AN21" s="16"/>
      <c r="AO21" s="49" t="s">
        <v>171</v>
      </c>
      <c r="AP21" s="198" t="s">
        <v>171</v>
      </c>
      <c r="AQ21" s="16"/>
      <c r="AR21" s="16"/>
      <c r="AS21" s="16"/>
      <c r="AU21" s="197"/>
    </row>
    <row r="22" spans="1:47" s="32" customFormat="1" ht="90" x14ac:dyDescent="0.25">
      <c r="A22" s="143" t="s">
        <v>319</v>
      </c>
      <c r="B22" s="116" t="s">
        <v>320</v>
      </c>
      <c r="C22" s="172"/>
      <c r="D22" s="125">
        <v>302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 t="s">
        <v>171</v>
      </c>
      <c r="AJ22" s="16" t="s">
        <v>190</v>
      </c>
      <c r="AK22" s="16"/>
      <c r="AL22" s="16" t="s">
        <v>171</v>
      </c>
      <c r="AM22" s="16" t="s">
        <v>171</v>
      </c>
      <c r="AN22" s="16"/>
      <c r="AO22" s="49" t="s">
        <v>171</v>
      </c>
      <c r="AP22" s="198" t="s">
        <v>171</v>
      </c>
      <c r="AQ22" s="16"/>
      <c r="AR22" s="16"/>
      <c r="AS22" s="16" t="s">
        <v>321</v>
      </c>
      <c r="AU22" s="197"/>
    </row>
    <row r="23" spans="1:47" s="32" customFormat="1" ht="30" x14ac:dyDescent="0.25">
      <c r="A23" s="143" t="s">
        <v>322</v>
      </c>
      <c r="B23" s="119" t="s">
        <v>323</v>
      </c>
      <c r="C23" s="172"/>
      <c r="D23" s="212">
        <v>250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 t="s">
        <v>171</v>
      </c>
      <c r="AJ23" s="49"/>
      <c r="AK23" s="49"/>
      <c r="AL23" s="49"/>
      <c r="AM23" s="49"/>
      <c r="AN23" s="49"/>
      <c r="AO23" s="49" t="s">
        <v>171</v>
      </c>
      <c r="AP23" s="198" t="s">
        <v>171</v>
      </c>
      <c r="AQ23" s="49"/>
      <c r="AR23" s="49"/>
      <c r="AS23" s="49"/>
      <c r="AU23" s="197"/>
    </row>
    <row r="24" spans="1:47" s="32" customFormat="1" ht="45" x14ac:dyDescent="0.25">
      <c r="A24" s="143" t="s">
        <v>324</v>
      </c>
      <c r="B24" s="116" t="s">
        <v>325</v>
      </c>
      <c r="C24" s="172"/>
      <c r="D24" s="125">
        <v>266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25" t="s">
        <v>171</v>
      </c>
      <c r="AK24" s="16"/>
      <c r="AL24" s="16"/>
      <c r="AM24" s="16"/>
      <c r="AN24" s="16"/>
      <c r="AO24" s="49" t="s">
        <v>171</v>
      </c>
      <c r="AP24" s="198" t="s">
        <v>171</v>
      </c>
      <c r="AQ24" s="16"/>
      <c r="AR24" s="16"/>
      <c r="AS24" s="16"/>
      <c r="AU24" s="197"/>
    </row>
    <row r="25" spans="1:47" s="32" customFormat="1" x14ac:dyDescent="0.25">
      <c r="A25" s="143" t="s">
        <v>326</v>
      </c>
      <c r="B25" s="119" t="s">
        <v>327</v>
      </c>
      <c r="C25" s="172"/>
      <c r="D25" s="212">
        <v>428</v>
      </c>
      <c r="E25" s="49" t="s">
        <v>171</v>
      </c>
      <c r="F25" s="49"/>
      <c r="G25" s="49"/>
      <c r="H25" s="49" t="s">
        <v>171</v>
      </c>
      <c r="I25" s="49" t="s">
        <v>171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198" t="s">
        <v>171</v>
      </c>
      <c r="AQ25" s="49"/>
      <c r="AR25" s="49"/>
      <c r="AS25" s="49"/>
      <c r="AU25" s="197"/>
    </row>
    <row r="26" spans="1:47" s="32" customFormat="1" x14ac:dyDescent="0.25">
      <c r="A26" s="143" t="s">
        <v>328</v>
      </c>
      <c r="B26" s="119" t="s">
        <v>329</v>
      </c>
      <c r="C26" s="172"/>
      <c r="D26" s="212">
        <v>109</v>
      </c>
      <c r="E26" s="49"/>
      <c r="F26" s="49"/>
      <c r="G26" s="49"/>
      <c r="H26" s="49" t="s">
        <v>171</v>
      </c>
      <c r="I26" s="49" t="s">
        <v>171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 t="s">
        <v>171</v>
      </c>
      <c r="AI26" s="49"/>
      <c r="AJ26" s="49"/>
      <c r="AK26" s="49"/>
      <c r="AL26" s="49"/>
      <c r="AM26" s="49"/>
      <c r="AN26" s="49"/>
      <c r="AO26" s="49" t="s">
        <v>190</v>
      </c>
      <c r="AP26" s="198" t="s">
        <v>171</v>
      </c>
      <c r="AQ26" s="49"/>
      <c r="AR26" s="49"/>
      <c r="AS26" s="49"/>
      <c r="AU26" s="197"/>
    </row>
    <row r="27" spans="1:47" s="32" customFormat="1" ht="30" x14ac:dyDescent="0.25">
      <c r="A27" s="143" t="s">
        <v>330</v>
      </c>
      <c r="B27" s="119" t="s">
        <v>331</v>
      </c>
      <c r="C27" s="172"/>
      <c r="D27" s="212">
        <v>126</v>
      </c>
      <c r="E27" s="49"/>
      <c r="F27" s="49"/>
      <c r="G27" s="49"/>
      <c r="H27" s="49" t="s">
        <v>171</v>
      </c>
      <c r="I27" s="49" t="s">
        <v>171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198" t="s">
        <v>171</v>
      </c>
      <c r="AQ27" s="49"/>
      <c r="AR27" s="49"/>
      <c r="AS27" s="49"/>
      <c r="AU27" s="197"/>
    </row>
    <row r="28" spans="1:47" s="32" customFormat="1" x14ac:dyDescent="0.25">
      <c r="A28" s="115"/>
      <c r="B28" s="116"/>
      <c r="C28" s="172"/>
      <c r="D28" s="125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9"/>
      <c r="AP28" s="198"/>
      <c r="AQ28" s="41"/>
      <c r="AR28" s="41"/>
      <c r="AS28" s="41"/>
      <c r="AU28" s="197"/>
    </row>
    <row r="29" spans="1:47" s="32" customFormat="1" ht="15.6" x14ac:dyDescent="0.3">
      <c r="A29" s="209" t="s">
        <v>332</v>
      </c>
      <c r="B29" s="156"/>
      <c r="C29" s="171"/>
      <c r="D29" s="211">
        <v>6626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49"/>
      <c r="AP29" s="198"/>
      <c r="AQ29" s="16"/>
      <c r="AR29" s="16"/>
      <c r="AS29" s="16"/>
      <c r="AU29" s="197"/>
    </row>
    <row r="30" spans="1:47" s="32" customFormat="1" ht="45" x14ac:dyDescent="0.25">
      <c r="A30" s="143" t="s">
        <v>333</v>
      </c>
      <c r="B30" s="119" t="s">
        <v>334</v>
      </c>
      <c r="C30" s="172"/>
      <c r="D30" s="212">
        <v>359</v>
      </c>
      <c r="E30" s="49"/>
      <c r="F30" s="49" t="s">
        <v>171</v>
      </c>
      <c r="G30" s="49" t="s">
        <v>171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 t="s">
        <v>171</v>
      </c>
      <c r="AP30" s="198" t="s">
        <v>171</v>
      </c>
      <c r="AQ30" s="49"/>
      <c r="AR30" s="49"/>
      <c r="AS30" s="49"/>
      <c r="AU30" s="197"/>
    </row>
    <row r="31" spans="1:47" s="32" customFormat="1" ht="45" x14ac:dyDescent="0.25">
      <c r="A31" s="143" t="s">
        <v>335</v>
      </c>
      <c r="B31" s="116" t="s">
        <v>336</v>
      </c>
      <c r="C31" s="172"/>
      <c r="D31" s="125">
        <v>278</v>
      </c>
      <c r="E31" s="16"/>
      <c r="F31" s="16" t="s">
        <v>190</v>
      </c>
      <c r="G31" s="16" t="s">
        <v>190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49" t="s">
        <v>171</v>
      </c>
      <c r="AP31" s="198" t="s">
        <v>171</v>
      </c>
      <c r="AQ31" s="16"/>
      <c r="AR31" s="16"/>
      <c r="AS31" s="16"/>
      <c r="AU31" s="197"/>
    </row>
    <row r="32" spans="1:47" s="32" customFormat="1" ht="45" x14ac:dyDescent="0.25">
      <c r="A32" s="143" t="s">
        <v>337</v>
      </c>
      <c r="B32" s="116" t="s">
        <v>336</v>
      </c>
      <c r="C32" s="172"/>
      <c r="D32" s="125">
        <v>231</v>
      </c>
      <c r="E32" s="41"/>
      <c r="F32" s="41" t="s">
        <v>171</v>
      </c>
      <c r="G32" s="41" t="s">
        <v>171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9" t="s">
        <v>171</v>
      </c>
      <c r="AP32" s="198" t="s">
        <v>171</v>
      </c>
      <c r="AQ32" s="41"/>
      <c r="AR32" s="41"/>
      <c r="AS32" s="41"/>
      <c r="AU32" s="197"/>
    </row>
    <row r="33" spans="1:47" s="32" customFormat="1" ht="45" x14ac:dyDescent="0.25">
      <c r="A33" s="143" t="s">
        <v>338</v>
      </c>
      <c r="B33" s="116" t="s">
        <v>339</v>
      </c>
      <c r="C33" s="172"/>
      <c r="D33" s="125">
        <v>220</v>
      </c>
      <c r="E33" s="16"/>
      <c r="F33" s="16" t="s">
        <v>171</v>
      </c>
      <c r="G33" s="16" t="s">
        <v>171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49" t="s">
        <v>171</v>
      </c>
      <c r="AP33" s="198" t="s">
        <v>171</v>
      </c>
      <c r="AQ33" s="16"/>
      <c r="AR33" s="16"/>
      <c r="AS33" s="16"/>
      <c r="AU33" s="197"/>
    </row>
    <row r="34" spans="1:47" s="32" customFormat="1" ht="45" x14ac:dyDescent="0.25">
      <c r="A34" s="143" t="s">
        <v>340</v>
      </c>
      <c r="B34" s="116" t="s">
        <v>341</v>
      </c>
      <c r="C34" s="172"/>
      <c r="D34" s="125">
        <v>253</v>
      </c>
      <c r="E34" s="41"/>
      <c r="F34" s="41" t="s">
        <v>171</v>
      </c>
      <c r="G34" s="41" t="s">
        <v>171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9" t="s">
        <v>171</v>
      </c>
      <c r="AP34" s="198" t="s">
        <v>171</v>
      </c>
      <c r="AQ34" s="41"/>
      <c r="AR34" s="41"/>
      <c r="AS34" s="41"/>
      <c r="AU34" s="197"/>
    </row>
    <row r="35" spans="1:47" s="32" customFormat="1" ht="45" x14ac:dyDescent="0.25">
      <c r="A35" s="143" t="s">
        <v>342</v>
      </c>
      <c r="B35" s="116" t="s">
        <v>336</v>
      </c>
      <c r="C35" s="172"/>
      <c r="D35" s="125">
        <v>372</v>
      </c>
      <c r="E35" s="16"/>
      <c r="F35" s="16" t="s">
        <v>171</v>
      </c>
      <c r="G35" s="16" t="s">
        <v>171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49" t="s">
        <v>171</v>
      </c>
      <c r="AP35" s="198" t="s">
        <v>171</v>
      </c>
      <c r="AQ35" s="16"/>
      <c r="AR35" s="16"/>
      <c r="AS35" s="16"/>
      <c r="AU35" s="197"/>
    </row>
    <row r="36" spans="1:47" s="32" customFormat="1" ht="30" x14ac:dyDescent="0.25">
      <c r="A36" s="143" t="s">
        <v>343</v>
      </c>
      <c r="B36" s="116" t="s">
        <v>344</v>
      </c>
      <c r="C36" s="172"/>
      <c r="D36" s="125">
        <v>48</v>
      </c>
      <c r="E36" s="41"/>
      <c r="F36" s="41"/>
      <c r="G36" s="41" t="s">
        <v>171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 t="s">
        <v>171</v>
      </c>
      <c r="AI36" s="41"/>
      <c r="AJ36" s="41"/>
      <c r="AK36" s="41"/>
      <c r="AL36" s="41"/>
      <c r="AM36" s="41"/>
      <c r="AN36" s="41"/>
      <c r="AO36" s="49" t="s">
        <v>171</v>
      </c>
      <c r="AP36" s="198" t="s">
        <v>171</v>
      </c>
      <c r="AQ36" s="41"/>
      <c r="AR36" s="41"/>
      <c r="AS36" s="41"/>
      <c r="AU36" s="197"/>
    </row>
    <row r="37" spans="1:47" s="32" customFormat="1" ht="30" x14ac:dyDescent="0.25">
      <c r="A37" s="143" t="s">
        <v>345</v>
      </c>
      <c r="B37" s="116" t="s">
        <v>346</v>
      </c>
      <c r="C37" s="172"/>
      <c r="D37" s="125">
        <v>38</v>
      </c>
      <c r="E37" s="16"/>
      <c r="F37" s="16"/>
      <c r="G37" s="16" t="s">
        <v>171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 t="s">
        <v>171</v>
      </c>
      <c r="AI37" s="16"/>
      <c r="AJ37" s="16"/>
      <c r="AK37" s="16"/>
      <c r="AL37" s="16"/>
      <c r="AM37" s="16"/>
      <c r="AN37" s="16"/>
      <c r="AO37" s="49" t="s">
        <v>171</v>
      </c>
      <c r="AP37" s="198" t="s">
        <v>171</v>
      </c>
      <c r="AQ37" s="16"/>
      <c r="AR37" s="16"/>
      <c r="AS37" s="16"/>
      <c r="AU37" s="197"/>
    </row>
    <row r="38" spans="1:47" s="32" customFormat="1" ht="30" x14ac:dyDescent="0.25">
      <c r="A38" s="143" t="s">
        <v>347</v>
      </c>
      <c r="B38" s="116" t="s">
        <v>346</v>
      </c>
      <c r="C38" s="172"/>
      <c r="D38" s="125">
        <v>22</v>
      </c>
      <c r="E38" s="41"/>
      <c r="F38" s="41"/>
      <c r="G38" s="41" t="s">
        <v>171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 t="s">
        <v>171</v>
      </c>
      <c r="AI38" s="41"/>
      <c r="AJ38" s="41"/>
      <c r="AK38" s="41"/>
      <c r="AL38" s="41"/>
      <c r="AM38" s="41"/>
      <c r="AN38" s="41"/>
      <c r="AO38" s="49" t="s">
        <v>171</v>
      </c>
      <c r="AP38" s="198" t="s">
        <v>171</v>
      </c>
      <c r="AQ38" s="41"/>
      <c r="AR38" s="41"/>
      <c r="AS38" s="41"/>
      <c r="AU38" s="197"/>
    </row>
    <row r="39" spans="1:47" s="32" customFormat="1" ht="30" x14ac:dyDescent="0.25">
      <c r="A39" s="143" t="s">
        <v>348</v>
      </c>
      <c r="B39" s="116" t="s">
        <v>346</v>
      </c>
      <c r="C39" s="172"/>
      <c r="D39" s="125">
        <v>24</v>
      </c>
      <c r="E39" s="16"/>
      <c r="F39" s="16"/>
      <c r="G39" s="16" t="s">
        <v>171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 t="s">
        <v>171</v>
      </c>
      <c r="AI39" s="16"/>
      <c r="AJ39" s="16"/>
      <c r="AK39" s="16"/>
      <c r="AL39" s="16"/>
      <c r="AM39" s="16"/>
      <c r="AN39" s="16"/>
      <c r="AO39" s="49" t="s">
        <v>171</v>
      </c>
      <c r="AP39" s="198" t="s">
        <v>171</v>
      </c>
      <c r="AQ39" s="16"/>
      <c r="AR39" s="16"/>
      <c r="AS39" s="16"/>
      <c r="AU39" s="197"/>
    </row>
    <row r="40" spans="1:47" s="32" customFormat="1" x14ac:dyDescent="0.25">
      <c r="A40" s="159" t="s">
        <v>437</v>
      </c>
      <c r="B40" s="116"/>
      <c r="C40" s="172"/>
      <c r="D40" s="125">
        <v>9</v>
      </c>
      <c r="E40" s="41"/>
      <c r="F40" s="41"/>
      <c r="G40" s="41"/>
      <c r="H40" s="41"/>
      <c r="I40" s="41"/>
      <c r="J40" s="41"/>
      <c r="K40" s="41" t="s">
        <v>171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9" t="s">
        <v>171</v>
      </c>
      <c r="AP40" s="198" t="s">
        <v>171</v>
      </c>
      <c r="AQ40" s="41"/>
      <c r="AR40" s="41"/>
      <c r="AS40" s="41"/>
      <c r="AU40" s="197"/>
    </row>
    <row r="41" spans="1:47" s="32" customFormat="1" x14ac:dyDescent="0.25">
      <c r="A41" s="143" t="s">
        <v>349</v>
      </c>
      <c r="B41" s="116" t="s">
        <v>350</v>
      </c>
      <c r="C41" s="172"/>
      <c r="D41" s="125">
        <v>197</v>
      </c>
      <c r="E41" s="16"/>
      <c r="F41" s="16"/>
      <c r="G41" s="16"/>
      <c r="H41" s="16"/>
      <c r="I41" s="16"/>
      <c r="J41" s="16"/>
      <c r="K41" s="16" t="s">
        <v>171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49" t="s">
        <v>171</v>
      </c>
      <c r="AP41" s="198" t="s">
        <v>171</v>
      </c>
      <c r="AQ41" s="16"/>
      <c r="AR41" s="16"/>
      <c r="AS41" s="16"/>
      <c r="AU41" s="197"/>
    </row>
    <row r="42" spans="1:47" s="32" customFormat="1" x14ac:dyDescent="0.25">
      <c r="A42" s="143" t="s">
        <v>467</v>
      </c>
      <c r="B42" s="116"/>
      <c r="C42" s="172">
        <v>125</v>
      </c>
      <c r="D42" s="125">
        <v>119</v>
      </c>
      <c r="E42" s="41" t="s">
        <v>190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9" t="s">
        <v>171</v>
      </c>
      <c r="AP42" s="198" t="s">
        <v>171</v>
      </c>
      <c r="AQ42" s="41"/>
      <c r="AR42" s="41"/>
      <c r="AS42" s="41"/>
      <c r="AU42" s="197"/>
    </row>
    <row r="43" spans="1:47" s="32" customFormat="1" ht="30" x14ac:dyDescent="0.25">
      <c r="A43" s="204" t="s">
        <v>468</v>
      </c>
      <c r="B43" s="116"/>
      <c r="C43" s="203" t="s">
        <v>463</v>
      </c>
      <c r="D43" s="125">
        <v>281</v>
      </c>
      <c r="E43" s="16" t="s">
        <v>190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49" t="s">
        <v>171</v>
      </c>
      <c r="AP43" s="198" t="s">
        <v>171</v>
      </c>
      <c r="AQ43" s="16"/>
      <c r="AR43" s="16"/>
      <c r="AS43" s="16"/>
      <c r="AU43" s="197"/>
    </row>
    <row r="44" spans="1:47" s="32" customFormat="1" x14ac:dyDescent="0.25">
      <c r="A44" s="143" t="s">
        <v>469</v>
      </c>
      <c r="B44" s="116"/>
      <c r="C44" s="172">
        <v>125</v>
      </c>
      <c r="D44" s="125">
        <v>215</v>
      </c>
      <c r="E44" s="41" t="s">
        <v>190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9" t="s">
        <v>171</v>
      </c>
      <c r="AP44" s="198" t="s">
        <v>171</v>
      </c>
      <c r="AQ44" s="41"/>
      <c r="AR44" s="41"/>
      <c r="AS44" s="41"/>
      <c r="AU44" s="197"/>
    </row>
    <row r="45" spans="1:47" s="32" customFormat="1" x14ac:dyDescent="0.25">
      <c r="A45" s="143" t="s">
        <v>470</v>
      </c>
      <c r="B45" s="116"/>
      <c r="C45" s="172">
        <v>180</v>
      </c>
      <c r="D45" s="125">
        <v>250</v>
      </c>
      <c r="E45" s="16" t="s">
        <v>190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 t="s">
        <v>171</v>
      </c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49" t="s">
        <v>171</v>
      </c>
      <c r="AP45" s="198" t="s">
        <v>171</v>
      </c>
      <c r="AQ45" s="16"/>
      <c r="AR45" s="16"/>
      <c r="AS45" s="16"/>
      <c r="AU45" s="197"/>
    </row>
    <row r="46" spans="1:47" s="32" customFormat="1" ht="30" x14ac:dyDescent="0.25">
      <c r="A46" s="118" t="s">
        <v>351</v>
      </c>
      <c r="B46" s="116" t="s">
        <v>352</v>
      </c>
      <c r="C46" s="172">
        <v>97</v>
      </c>
      <c r="D46" s="125">
        <v>93</v>
      </c>
      <c r="E46" s="16" t="s">
        <v>171</v>
      </c>
      <c r="F46" s="16"/>
      <c r="G46" s="16" t="s">
        <v>171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49"/>
      <c r="AP46" s="198" t="s">
        <v>171</v>
      </c>
      <c r="AQ46" s="16"/>
      <c r="AR46" s="16"/>
      <c r="AS46" s="16"/>
      <c r="AU46" s="197"/>
    </row>
    <row r="47" spans="1:47" s="32" customFormat="1" ht="30" x14ac:dyDescent="0.25">
      <c r="A47" s="118" t="s">
        <v>353</v>
      </c>
      <c r="B47" s="116" t="s">
        <v>352</v>
      </c>
      <c r="C47" s="172">
        <v>97</v>
      </c>
      <c r="D47" s="125">
        <v>88</v>
      </c>
      <c r="E47" s="16" t="s">
        <v>171</v>
      </c>
      <c r="F47" s="16"/>
      <c r="G47" s="16" t="s">
        <v>190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49"/>
      <c r="AP47" s="198" t="s">
        <v>171</v>
      </c>
      <c r="AQ47" s="16"/>
      <c r="AR47" s="16"/>
      <c r="AS47" s="16"/>
      <c r="AU47" s="197"/>
    </row>
    <row r="48" spans="1:47" s="32" customFormat="1" ht="30" x14ac:dyDescent="0.25">
      <c r="A48" s="118" t="s">
        <v>354</v>
      </c>
      <c r="B48" s="116" t="s">
        <v>352</v>
      </c>
      <c r="C48" s="172">
        <v>100</v>
      </c>
      <c r="D48" s="125">
        <v>92</v>
      </c>
      <c r="E48" s="16" t="s">
        <v>171</v>
      </c>
      <c r="F48" s="16"/>
      <c r="G48" s="16" t="s">
        <v>190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49"/>
      <c r="AP48" s="198" t="s">
        <v>171</v>
      </c>
      <c r="AQ48" s="16"/>
      <c r="AR48" s="16"/>
      <c r="AS48" s="16"/>
      <c r="AU48" s="197"/>
    </row>
    <row r="49" spans="1:47" s="32" customFormat="1" ht="30" x14ac:dyDescent="0.25">
      <c r="A49" s="118" t="s">
        <v>355</v>
      </c>
      <c r="B49" s="116" t="s">
        <v>352</v>
      </c>
      <c r="C49" s="172">
        <v>79</v>
      </c>
      <c r="D49" s="125">
        <v>74</v>
      </c>
      <c r="E49" s="16" t="s">
        <v>171</v>
      </c>
      <c r="F49" s="16"/>
      <c r="G49" s="16" t="s">
        <v>190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49"/>
      <c r="AP49" s="198" t="s">
        <v>171</v>
      </c>
      <c r="AQ49" s="16"/>
      <c r="AR49" s="16"/>
      <c r="AS49" s="16"/>
      <c r="AU49" s="197"/>
    </row>
    <row r="50" spans="1:47" s="32" customFormat="1" ht="30" x14ac:dyDescent="0.25">
      <c r="A50" s="118" t="s">
        <v>356</v>
      </c>
      <c r="B50" s="116" t="s">
        <v>352</v>
      </c>
      <c r="C50" s="172">
        <v>116</v>
      </c>
      <c r="D50" s="125">
        <v>89</v>
      </c>
      <c r="E50" s="16" t="s">
        <v>171</v>
      </c>
      <c r="F50" s="16"/>
      <c r="G50" s="16" t="s">
        <v>190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49"/>
      <c r="AP50" s="198" t="s">
        <v>171</v>
      </c>
      <c r="AQ50" s="16"/>
      <c r="AR50" s="16"/>
      <c r="AS50" s="16"/>
      <c r="AU50" s="197"/>
    </row>
    <row r="51" spans="1:47" s="32" customFormat="1" ht="30" x14ac:dyDescent="0.25">
      <c r="A51" s="118" t="s">
        <v>357</v>
      </c>
      <c r="B51" s="116" t="s">
        <v>352</v>
      </c>
      <c r="C51" s="172">
        <v>153</v>
      </c>
      <c r="D51" s="125">
        <v>102</v>
      </c>
      <c r="E51" s="16" t="s">
        <v>171</v>
      </c>
      <c r="F51" s="16"/>
      <c r="G51" s="16" t="s">
        <v>190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49"/>
      <c r="AP51" s="198" t="s">
        <v>171</v>
      </c>
      <c r="AQ51" s="16"/>
      <c r="AR51" s="16"/>
      <c r="AS51" s="16"/>
      <c r="AU51" s="197"/>
    </row>
    <row r="52" spans="1:47" s="32" customFormat="1" ht="30" x14ac:dyDescent="0.25">
      <c r="A52" s="118" t="s">
        <v>358</v>
      </c>
      <c r="B52" s="116" t="s">
        <v>359</v>
      </c>
      <c r="C52" s="172">
        <v>90</v>
      </c>
      <c r="D52" s="125">
        <v>73</v>
      </c>
      <c r="E52" s="16" t="s">
        <v>171</v>
      </c>
      <c r="F52" s="16"/>
      <c r="G52" s="16" t="s">
        <v>190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49"/>
      <c r="AP52" s="198" t="s">
        <v>171</v>
      </c>
      <c r="AQ52" s="16"/>
      <c r="AR52" s="16"/>
      <c r="AS52" s="16"/>
      <c r="AU52" s="197"/>
    </row>
    <row r="53" spans="1:47" s="32" customFormat="1" x14ac:dyDescent="0.25">
      <c r="A53" s="126"/>
      <c r="B53" s="116"/>
      <c r="C53" s="172"/>
      <c r="D53" s="125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49"/>
      <c r="AP53" s="198"/>
      <c r="AQ53" s="16"/>
      <c r="AR53" s="16"/>
      <c r="AS53" s="16"/>
      <c r="AU53" s="197"/>
    </row>
    <row r="54" spans="1:47" s="32" customFormat="1" x14ac:dyDescent="0.25">
      <c r="A54" s="160" t="s">
        <v>360</v>
      </c>
      <c r="B54" s="124" t="s">
        <v>361</v>
      </c>
      <c r="C54" s="201"/>
      <c r="D54" s="125">
        <v>16</v>
      </c>
      <c r="E54" s="16"/>
      <c r="F54" s="16"/>
      <c r="G54" s="16" t="s">
        <v>171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49"/>
      <c r="AP54" s="198" t="s">
        <v>171</v>
      </c>
      <c r="AQ54" s="16"/>
      <c r="AR54" s="16"/>
      <c r="AS54" s="16"/>
      <c r="AU54" s="197"/>
    </row>
    <row r="55" spans="1:47" s="32" customFormat="1" ht="30" x14ac:dyDescent="0.25">
      <c r="A55" s="143" t="s">
        <v>362</v>
      </c>
      <c r="B55" s="116" t="s">
        <v>363</v>
      </c>
      <c r="C55" s="172">
        <v>67</v>
      </c>
      <c r="D55" s="125">
        <v>129</v>
      </c>
      <c r="E55" s="16" t="s">
        <v>190</v>
      </c>
      <c r="F55" s="16"/>
      <c r="G55" s="16" t="s">
        <v>190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49"/>
      <c r="AP55" s="198" t="s">
        <v>171</v>
      </c>
      <c r="AQ55" s="16"/>
      <c r="AR55" s="16"/>
      <c r="AS55" s="16"/>
      <c r="AU55" s="197"/>
    </row>
    <row r="56" spans="1:47" s="32" customFormat="1" x14ac:dyDescent="0.25">
      <c r="A56" s="143" t="s">
        <v>364</v>
      </c>
      <c r="B56" s="116" t="s">
        <v>365</v>
      </c>
      <c r="C56" s="172">
        <v>157</v>
      </c>
      <c r="D56" s="125">
        <v>180</v>
      </c>
      <c r="E56" s="16" t="s">
        <v>190</v>
      </c>
      <c r="F56" s="16"/>
      <c r="G56" s="16" t="s">
        <v>190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49"/>
      <c r="AP56" s="198" t="s">
        <v>171</v>
      </c>
      <c r="AQ56" s="16"/>
      <c r="AR56" s="16"/>
      <c r="AS56" s="16"/>
      <c r="AU56" s="197"/>
    </row>
    <row r="57" spans="1:47" s="32" customFormat="1" ht="30" x14ac:dyDescent="0.25">
      <c r="A57" s="143" t="s">
        <v>366</v>
      </c>
      <c r="B57" s="116" t="s">
        <v>363</v>
      </c>
      <c r="C57" s="172">
        <v>196</v>
      </c>
      <c r="D57" s="125">
        <v>218</v>
      </c>
      <c r="E57" s="16" t="s">
        <v>190</v>
      </c>
      <c r="F57" s="16"/>
      <c r="G57" s="16" t="s">
        <v>190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49"/>
      <c r="AP57" s="198" t="s">
        <v>171</v>
      </c>
      <c r="AQ57" s="16"/>
      <c r="AR57" s="16"/>
      <c r="AS57" s="16"/>
      <c r="AU57" s="197"/>
    </row>
    <row r="58" spans="1:47" s="32" customFormat="1" ht="30" x14ac:dyDescent="0.25">
      <c r="A58" s="143" t="s">
        <v>367</v>
      </c>
      <c r="B58" s="116" t="s">
        <v>368</v>
      </c>
      <c r="C58" s="172">
        <v>35</v>
      </c>
      <c r="D58" s="125">
        <v>45</v>
      </c>
      <c r="E58" s="16" t="s">
        <v>190</v>
      </c>
      <c r="F58" s="16"/>
      <c r="G58" s="16" t="s">
        <v>190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49"/>
      <c r="AP58" s="198" t="s">
        <v>171</v>
      </c>
      <c r="AQ58" s="16"/>
      <c r="AR58" s="16"/>
      <c r="AS58" s="16"/>
      <c r="AU58" s="197"/>
    </row>
    <row r="59" spans="1:47" s="32" customFormat="1" x14ac:dyDescent="0.25">
      <c r="A59" s="143" t="s">
        <v>369</v>
      </c>
      <c r="B59" s="116" t="s">
        <v>370</v>
      </c>
      <c r="C59" s="172">
        <v>136</v>
      </c>
      <c r="D59" s="125">
        <v>177</v>
      </c>
      <c r="E59" s="16" t="s">
        <v>190</v>
      </c>
      <c r="F59" s="16"/>
      <c r="G59" s="16" t="s">
        <v>190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49"/>
      <c r="AP59" s="198" t="s">
        <v>171</v>
      </c>
      <c r="AQ59" s="16"/>
      <c r="AR59" s="16"/>
      <c r="AS59" s="16"/>
      <c r="AU59" s="197"/>
    </row>
    <row r="60" spans="1:47" s="32" customFormat="1" x14ac:dyDescent="0.25">
      <c r="A60" s="143" t="s">
        <v>371</v>
      </c>
      <c r="B60" s="116" t="s">
        <v>365</v>
      </c>
      <c r="C60" s="172">
        <v>255</v>
      </c>
      <c r="D60" s="125">
        <v>303</v>
      </c>
      <c r="E60" s="16" t="s">
        <v>190</v>
      </c>
      <c r="F60" s="16"/>
      <c r="G60" s="16" t="s">
        <v>190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49"/>
      <c r="AP60" s="198" t="s">
        <v>171</v>
      </c>
      <c r="AQ60" s="16"/>
      <c r="AR60" s="16"/>
      <c r="AS60" s="16"/>
      <c r="AU60" s="197"/>
    </row>
    <row r="61" spans="1:47" s="32" customFormat="1" ht="30" x14ac:dyDescent="0.25">
      <c r="A61" s="143" t="s">
        <v>372</v>
      </c>
      <c r="B61" s="116" t="s">
        <v>373</v>
      </c>
      <c r="C61" s="172">
        <v>446</v>
      </c>
      <c r="D61" s="125">
        <v>503</v>
      </c>
      <c r="E61" s="16" t="s">
        <v>190</v>
      </c>
      <c r="F61" s="16"/>
      <c r="G61" s="16" t="s">
        <v>190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49"/>
      <c r="AP61" s="198" t="s">
        <v>171</v>
      </c>
      <c r="AQ61" s="16"/>
      <c r="AR61" s="16"/>
      <c r="AS61" s="16"/>
      <c r="AU61" s="197"/>
    </row>
    <row r="62" spans="1:47" s="32" customFormat="1" x14ac:dyDescent="0.25">
      <c r="A62" s="143" t="s">
        <v>374</v>
      </c>
      <c r="B62" s="116" t="s">
        <v>375</v>
      </c>
      <c r="C62" s="172">
        <v>184</v>
      </c>
      <c r="D62" s="125">
        <v>179</v>
      </c>
      <c r="E62" s="16" t="s">
        <v>190</v>
      </c>
      <c r="F62" s="16"/>
      <c r="G62" s="16" t="s">
        <v>190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49"/>
      <c r="AP62" s="198" t="s">
        <v>171</v>
      </c>
      <c r="AQ62" s="16"/>
      <c r="AR62" s="16"/>
      <c r="AS62" s="16"/>
      <c r="AU62" s="197"/>
    </row>
    <row r="63" spans="1:47" s="32" customFormat="1" ht="30" x14ac:dyDescent="0.25">
      <c r="A63" s="143" t="s">
        <v>376</v>
      </c>
      <c r="B63" s="116" t="s">
        <v>377</v>
      </c>
      <c r="C63" s="172">
        <v>147</v>
      </c>
      <c r="D63" s="125">
        <v>211</v>
      </c>
      <c r="E63" s="16" t="s">
        <v>190</v>
      </c>
      <c r="F63" s="16"/>
      <c r="G63" s="16" t="s">
        <v>190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49"/>
      <c r="AP63" s="198" t="s">
        <v>171</v>
      </c>
      <c r="AQ63" s="16"/>
      <c r="AR63" s="16"/>
      <c r="AS63" s="16"/>
      <c r="AU63" s="197"/>
    </row>
    <row r="64" spans="1:47" s="32" customFormat="1" ht="30" x14ac:dyDescent="0.25">
      <c r="A64" s="143" t="s">
        <v>378</v>
      </c>
      <c r="B64" s="116" t="s">
        <v>379</v>
      </c>
      <c r="C64" s="172">
        <v>126</v>
      </c>
      <c r="D64" s="125">
        <v>129</v>
      </c>
      <c r="E64" s="16" t="s">
        <v>190</v>
      </c>
      <c r="F64" s="16"/>
      <c r="G64" s="16" t="s">
        <v>190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49"/>
      <c r="AP64" s="198" t="s">
        <v>171</v>
      </c>
      <c r="AQ64" s="16"/>
      <c r="AR64" s="16"/>
      <c r="AS64" s="16"/>
      <c r="AU64" s="197"/>
    </row>
    <row r="65" spans="1:47" s="32" customFormat="1" ht="30" x14ac:dyDescent="0.25">
      <c r="A65" s="143" t="s">
        <v>380</v>
      </c>
      <c r="B65" s="116" t="s">
        <v>381</v>
      </c>
      <c r="C65" s="172">
        <v>114</v>
      </c>
      <c r="D65" s="125">
        <v>135</v>
      </c>
      <c r="E65" s="16" t="s">
        <v>190</v>
      </c>
      <c r="F65" s="16"/>
      <c r="G65" s="16" t="s">
        <v>190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49"/>
      <c r="AP65" s="198" t="s">
        <v>171</v>
      </c>
      <c r="AQ65" s="16"/>
      <c r="AR65" s="16"/>
      <c r="AS65" s="16"/>
      <c r="AU65" s="197"/>
    </row>
    <row r="66" spans="1:47" s="32" customFormat="1" x14ac:dyDescent="0.25">
      <c r="A66" s="115" t="s">
        <v>382</v>
      </c>
      <c r="B66" s="116" t="s">
        <v>383</v>
      </c>
      <c r="C66" s="172">
        <v>93</v>
      </c>
      <c r="D66" s="125">
        <v>81</v>
      </c>
      <c r="E66" s="16" t="s">
        <v>171</v>
      </c>
      <c r="F66" s="16"/>
      <c r="G66" s="16" t="s">
        <v>171</v>
      </c>
      <c r="H66" s="16"/>
      <c r="I66" s="16"/>
      <c r="J66" s="16"/>
      <c r="K66" s="16" t="s">
        <v>171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49" t="s">
        <v>171</v>
      </c>
      <c r="AP66" s="198" t="s">
        <v>171</v>
      </c>
      <c r="AQ66" s="16"/>
      <c r="AR66" s="16"/>
      <c r="AS66" s="16"/>
      <c r="AU66" s="197"/>
    </row>
    <row r="67" spans="1:47" s="32" customFormat="1" x14ac:dyDescent="0.25">
      <c r="A67" s="115" t="s">
        <v>384</v>
      </c>
      <c r="B67" s="116"/>
      <c r="C67" s="172"/>
      <c r="D67" s="125">
        <v>42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 t="s">
        <v>171</v>
      </c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49"/>
      <c r="AP67" s="198" t="s">
        <v>171</v>
      </c>
      <c r="AQ67" s="16"/>
      <c r="AR67" s="16"/>
      <c r="AS67" s="16"/>
      <c r="AU67" s="197"/>
    </row>
    <row r="68" spans="1:47" s="32" customFormat="1" x14ac:dyDescent="0.25">
      <c r="A68" s="115" t="s">
        <v>385</v>
      </c>
      <c r="B68" s="116"/>
      <c r="C68" s="172"/>
      <c r="D68" s="125">
        <v>115</v>
      </c>
      <c r="E68" s="16"/>
      <c r="F68" s="16"/>
      <c r="G68" s="16"/>
      <c r="H68" s="16"/>
      <c r="I68" s="16"/>
      <c r="J68" s="16"/>
      <c r="K68" s="16" t="s">
        <v>171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 t="s">
        <v>190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49" t="s">
        <v>171</v>
      </c>
      <c r="AP68" s="198" t="s">
        <v>171</v>
      </c>
      <c r="AQ68" s="16"/>
      <c r="AR68" s="16"/>
      <c r="AS68" s="16"/>
      <c r="AU68" s="197"/>
    </row>
    <row r="69" spans="1:47" s="32" customFormat="1" x14ac:dyDescent="0.25">
      <c r="A69" s="160" t="s">
        <v>438</v>
      </c>
      <c r="B69" s="116" t="s">
        <v>386</v>
      </c>
      <c r="C69" s="172"/>
      <c r="D69" s="125">
        <v>35</v>
      </c>
      <c r="E69" s="16"/>
      <c r="F69" s="16"/>
      <c r="G69" s="16" t="s">
        <v>171</v>
      </c>
      <c r="H69" s="16"/>
      <c r="I69" s="16"/>
      <c r="J69" s="16"/>
      <c r="K69" s="16" t="s">
        <v>171</v>
      </c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49" t="s">
        <v>171</v>
      </c>
      <c r="AP69" s="198" t="s">
        <v>171</v>
      </c>
      <c r="AQ69" s="16"/>
      <c r="AR69" s="16"/>
      <c r="AS69" s="16"/>
      <c r="AU69" s="197"/>
    </row>
    <row r="70" spans="1:47" s="32" customFormat="1" x14ac:dyDescent="0.25">
      <c r="A70" s="115" t="s">
        <v>387</v>
      </c>
      <c r="B70" s="116"/>
      <c r="C70" s="172"/>
      <c r="D70" s="125">
        <v>32</v>
      </c>
      <c r="E70" s="16"/>
      <c r="F70" s="16"/>
      <c r="G70" s="16" t="s">
        <v>171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49" t="s">
        <v>171</v>
      </c>
      <c r="AP70" s="198" t="s">
        <v>171</v>
      </c>
      <c r="AQ70" s="16"/>
      <c r="AR70" s="16"/>
      <c r="AS70" s="16"/>
      <c r="AU70" s="197"/>
    </row>
    <row r="71" spans="1:47" s="32" customFormat="1" x14ac:dyDescent="0.25">
      <c r="A71" s="127" t="s">
        <v>388</v>
      </c>
      <c r="B71" s="128" t="s">
        <v>389</v>
      </c>
      <c r="C71" s="202"/>
      <c r="D71" s="214">
        <v>54</v>
      </c>
      <c r="E71" s="16"/>
      <c r="F71" s="16"/>
      <c r="G71" s="16"/>
      <c r="H71" s="16"/>
      <c r="I71" s="16"/>
      <c r="J71" s="16"/>
      <c r="K71" s="16" t="s">
        <v>171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 t="s">
        <v>171</v>
      </c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49" t="s">
        <v>171</v>
      </c>
      <c r="AP71" s="198" t="s">
        <v>171</v>
      </c>
      <c r="AQ71" s="16"/>
      <c r="AR71" s="16"/>
      <c r="AS71" s="16"/>
      <c r="AU71" s="197"/>
    </row>
    <row r="72" spans="1:47" s="32" customFormat="1" x14ac:dyDescent="0.25">
      <c r="A72" s="115" t="s">
        <v>390</v>
      </c>
      <c r="B72" s="116"/>
      <c r="C72" s="172"/>
      <c r="D72" s="125">
        <v>89</v>
      </c>
      <c r="E72" s="16"/>
      <c r="F72" s="16"/>
      <c r="G72" s="16"/>
      <c r="H72" s="16"/>
      <c r="I72" s="16"/>
      <c r="J72" s="16"/>
      <c r="K72" s="16" t="s">
        <v>190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 t="s">
        <v>190</v>
      </c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49" t="s">
        <v>171</v>
      </c>
      <c r="AP72" s="198" t="s">
        <v>171</v>
      </c>
      <c r="AQ72" s="16"/>
      <c r="AR72" s="16"/>
      <c r="AS72" s="16"/>
      <c r="AU72" s="197"/>
    </row>
    <row r="73" spans="1:47" s="32" customFormat="1" x14ac:dyDescent="0.25">
      <c r="A73" s="115"/>
      <c r="B73" s="116"/>
      <c r="C73" s="172"/>
      <c r="D73" s="125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49"/>
      <c r="AP73" s="198"/>
      <c r="AQ73" s="16"/>
      <c r="AR73" s="16"/>
      <c r="AS73" s="16"/>
      <c r="AU73" s="197"/>
    </row>
    <row r="74" spans="1:47" s="32" customFormat="1" ht="15.6" x14ac:dyDescent="0.3">
      <c r="A74" s="155" t="s">
        <v>391</v>
      </c>
      <c r="B74" s="156"/>
      <c r="C74" s="171"/>
      <c r="D74" s="211">
        <v>4070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49"/>
      <c r="AP74" s="16"/>
      <c r="AQ74" s="16"/>
      <c r="AR74" s="16"/>
      <c r="AS74" s="16"/>
      <c r="AU74" s="197"/>
    </row>
    <row r="75" spans="1:47" s="32" customFormat="1" ht="60" x14ac:dyDescent="0.25">
      <c r="A75" s="115" t="s">
        <v>392</v>
      </c>
      <c r="B75" s="116" t="s">
        <v>393</v>
      </c>
      <c r="C75" s="172"/>
      <c r="D75" s="125">
        <v>162</v>
      </c>
      <c r="E75" s="16"/>
      <c r="F75" s="16"/>
      <c r="G75" s="16"/>
      <c r="H75" s="16"/>
      <c r="I75" s="16"/>
      <c r="J75" s="16" t="s">
        <v>171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 t="s">
        <v>171</v>
      </c>
      <c r="AJ75" s="16"/>
      <c r="AK75" s="16"/>
      <c r="AL75" s="16"/>
      <c r="AM75" s="16"/>
      <c r="AN75" s="16"/>
      <c r="AO75" s="49" t="s">
        <v>171</v>
      </c>
      <c r="AP75" s="16" t="s">
        <v>171</v>
      </c>
      <c r="AQ75" s="16"/>
      <c r="AR75" s="16"/>
      <c r="AS75" s="16" t="s">
        <v>171</v>
      </c>
      <c r="AU75" s="197"/>
    </row>
    <row r="76" spans="1:47" s="32" customFormat="1" ht="90" x14ac:dyDescent="0.25">
      <c r="A76" s="115" t="s">
        <v>394</v>
      </c>
      <c r="B76" s="129" t="s">
        <v>395</v>
      </c>
      <c r="C76" s="205">
        <v>16</v>
      </c>
      <c r="D76" s="125">
        <v>175</v>
      </c>
      <c r="E76" s="16"/>
      <c r="F76" s="16"/>
      <c r="G76" s="16"/>
      <c r="H76" s="16"/>
      <c r="I76" s="16"/>
      <c r="J76" s="16" t="s">
        <v>171</v>
      </c>
      <c r="K76" s="16" t="s">
        <v>171</v>
      </c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 t="s">
        <v>171</v>
      </c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49" t="s">
        <v>171</v>
      </c>
      <c r="AP76" s="16" t="s">
        <v>171</v>
      </c>
      <c r="AQ76" s="16"/>
      <c r="AR76" s="16"/>
      <c r="AS76" s="16"/>
      <c r="AU76" s="197"/>
    </row>
    <row r="77" spans="1:47" s="32" customFormat="1" ht="45" x14ac:dyDescent="0.25">
      <c r="A77" s="115" t="s">
        <v>396</v>
      </c>
      <c r="B77" s="129" t="s">
        <v>397</v>
      </c>
      <c r="C77" s="203">
        <v>18</v>
      </c>
      <c r="D77" s="125">
        <v>151</v>
      </c>
      <c r="E77" s="16"/>
      <c r="F77" s="16"/>
      <c r="G77" s="16"/>
      <c r="H77" s="16"/>
      <c r="I77" s="16"/>
      <c r="J77" s="16" t="s">
        <v>171</v>
      </c>
      <c r="K77" s="16" t="s">
        <v>171</v>
      </c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 t="s">
        <v>171</v>
      </c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49" t="s">
        <v>171</v>
      </c>
      <c r="AP77" s="16" t="s">
        <v>171</v>
      </c>
      <c r="AQ77" s="16"/>
      <c r="AR77" s="16"/>
      <c r="AS77" s="16"/>
      <c r="AU77" s="197"/>
    </row>
    <row r="78" spans="1:47" s="32" customFormat="1" ht="60" x14ac:dyDescent="0.25">
      <c r="A78" s="115" t="s">
        <v>398</v>
      </c>
      <c r="B78" s="129" t="s">
        <v>399</v>
      </c>
      <c r="C78" s="203">
        <v>16</v>
      </c>
      <c r="D78" s="125">
        <v>123</v>
      </c>
      <c r="E78" s="16" t="s">
        <v>171</v>
      </c>
      <c r="F78" s="16"/>
      <c r="G78" s="16"/>
      <c r="H78" s="16"/>
      <c r="I78" s="16"/>
      <c r="J78" s="16" t="s">
        <v>171</v>
      </c>
      <c r="K78" s="16" t="s">
        <v>171</v>
      </c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 t="s">
        <v>171</v>
      </c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49" t="s">
        <v>171</v>
      </c>
      <c r="AP78" s="16" t="s">
        <v>171</v>
      </c>
      <c r="AQ78" s="16"/>
      <c r="AR78" s="16"/>
      <c r="AS78" s="16"/>
      <c r="AU78" s="197"/>
    </row>
    <row r="79" spans="1:47" s="32" customFormat="1" ht="45" x14ac:dyDescent="0.25">
      <c r="A79" s="115" t="s">
        <v>400</v>
      </c>
      <c r="B79" s="129" t="s">
        <v>401</v>
      </c>
      <c r="C79" s="203">
        <v>16</v>
      </c>
      <c r="D79" s="125">
        <v>122</v>
      </c>
      <c r="E79" s="16"/>
      <c r="F79" s="16"/>
      <c r="G79" s="16"/>
      <c r="H79" s="16"/>
      <c r="I79" s="16"/>
      <c r="J79" s="16" t="s">
        <v>171</v>
      </c>
      <c r="K79" s="16" t="s">
        <v>171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 t="s">
        <v>171</v>
      </c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49" t="s">
        <v>171</v>
      </c>
      <c r="AP79" s="16" t="s">
        <v>171</v>
      </c>
      <c r="AQ79" s="16"/>
      <c r="AR79" s="16"/>
      <c r="AS79" s="16"/>
      <c r="AU79" s="197"/>
    </row>
    <row r="80" spans="1:47" s="32" customFormat="1" x14ac:dyDescent="0.25">
      <c r="A80" s="115" t="s">
        <v>402</v>
      </c>
      <c r="B80" s="116" t="s">
        <v>403</v>
      </c>
      <c r="C80" s="172"/>
      <c r="D80" s="125">
        <v>236</v>
      </c>
      <c r="E80" s="16"/>
      <c r="F80" s="16"/>
      <c r="G80" s="16"/>
      <c r="H80" s="16"/>
      <c r="I80" s="16"/>
      <c r="J80" s="16"/>
      <c r="K80" s="16" t="s">
        <v>171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49" t="s">
        <v>171</v>
      </c>
      <c r="AP80" s="198" t="s">
        <v>171</v>
      </c>
      <c r="AQ80" s="16"/>
      <c r="AR80" s="16"/>
      <c r="AS80" s="16"/>
      <c r="AU80" s="197"/>
    </row>
    <row r="81" spans="1:47" s="32" customFormat="1" x14ac:dyDescent="0.25">
      <c r="A81" s="115" t="s">
        <v>404</v>
      </c>
      <c r="B81" s="116" t="s">
        <v>405</v>
      </c>
      <c r="C81" s="172"/>
      <c r="D81" s="125">
        <v>248</v>
      </c>
      <c r="E81" s="16"/>
      <c r="F81" s="16"/>
      <c r="G81" s="16"/>
      <c r="H81" s="16"/>
      <c r="I81" s="16"/>
      <c r="J81" s="16"/>
      <c r="K81" s="16" t="s">
        <v>171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49" t="s">
        <v>171</v>
      </c>
      <c r="AP81" s="198" t="s">
        <v>171</v>
      </c>
      <c r="AQ81" s="16"/>
      <c r="AR81" s="16"/>
      <c r="AS81" s="16"/>
      <c r="AU81" s="197"/>
    </row>
    <row r="82" spans="1:47" s="32" customFormat="1" ht="30" x14ac:dyDescent="0.25">
      <c r="A82" s="115" t="s">
        <v>406</v>
      </c>
      <c r="B82" s="116" t="s">
        <v>407</v>
      </c>
      <c r="C82" s="119"/>
      <c r="D82" s="215">
        <v>174</v>
      </c>
      <c r="E82" s="16"/>
      <c r="F82" s="16"/>
      <c r="G82" s="16"/>
      <c r="H82" s="16"/>
      <c r="I82" s="16"/>
      <c r="J82" s="16"/>
      <c r="K82" s="16" t="s">
        <v>171</v>
      </c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49" t="s">
        <v>171</v>
      </c>
      <c r="AP82" s="198" t="s">
        <v>171</v>
      </c>
      <c r="AQ82" s="16"/>
      <c r="AR82" s="16"/>
      <c r="AS82" s="16"/>
      <c r="AU82" s="197"/>
    </row>
    <row r="83" spans="1:47" s="32" customFormat="1" x14ac:dyDescent="0.25">
      <c r="A83" s="115" t="s">
        <v>408</v>
      </c>
      <c r="B83" s="116" t="s">
        <v>409</v>
      </c>
      <c r="C83" s="119"/>
      <c r="D83" s="215">
        <v>249</v>
      </c>
      <c r="E83" s="16"/>
      <c r="F83" s="16"/>
      <c r="G83" s="16"/>
      <c r="H83" s="16"/>
      <c r="I83" s="16"/>
      <c r="J83" s="16"/>
      <c r="K83" s="16" t="s">
        <v>171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49" t="s">
        <v>171</v>
      </c>
      <c r="AP83" s="198" t="s">
        <v>171</v>
      </c>
      <c r="AQ83" s="16"/>
      <c r="AR83" s="16"/>
      <c r="AS83" s="16"/>
      <c r="AU83" s="197"/>
    </row>
    <row r="84" spans="1:47" s="32" customFormat="1" x14ac:dyDescent="0.25">
      <c r="A84" s="115"/>
      <c r="B84" s="116"/>
      <c r="C84" s="119"/>
      <c r="D84" s="215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49"/>
      <c r="AP84" s="198"/>
      <c r="AQ84" s="16"/>
      <c r="AR84" s="16"/>
      <c r="AS84" s="16"/>
      <c r="AU84" s="197"/>
    </row>
    <row r="85" spans="1:47" s="32" customFormat="1" x14ac:dyDescent="0.25">
      <c r="A85" s="160" t="s">
        <v>471</v>
      </c>
      <c r="B85" s="158"/>
      <c r="C85" s="157">
        <v>118</v>
      </c>
      <c r="D85" s="215">
        <v>331</v>
      </c>
      <c r="E85" s="16" t="s">
        <v>171</v>
      </c>
      <c r="F85" s="16"/>
      <c r="G85" s="16"/>
      <c r="H85" s="16"/>
      <c r="I85" s="16"/>
      <c r="J85" s="16"/>
      <c r="K85" s="16" t="s">
        <v>171</v>
      </c>
      <c r="L85" s="16"/>
      <c r="M85" s="16"/>
      <c r="N85" s="16"/>
      <c r="O85" s="16"/>
      <c r="P85" s="16"/>
      <c r="Q85" s="16"/>
      <c r="R85" s="16"/>
      <c r="S85" s="16" t="s">
        <v>171</v>
      </c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49" t="s">
        <v>171</v>
      </c>
      <c r="AP85" s="198" t="s">
        <v>171</v>
      </c>
      <c r="AQ85" s="16"/>
      <c r="AR85" s="16"/>
      <c r="AS85" s="16"/>
      <c r="AU85" s="197"/>
    </row>
    <row r="86" spans="1:47" s="32" customFormat="1" x14ac:dyDescent="0.25">
      <c r="A86" s="160" t="s">
        <v>472</v>
      </c>
      <c r="B86" s="158"/>
      <c r="C86" s="157">
        <v>87</v>
      </c>
      <c r="D86" s="215">
        <v>298</v>
      </c>
      <c r="E86" s="16" t="s">
        <v>171</v>
      </c>
      <c r="F86" s="16"/>
      <c r="G86" s="16"/>
      <c r="H86" s="16"/>
      <c r="I86" s="16"/>
      <c r="J86" s="16"/>
      <c r="K86" s="16" t="s">
        <v>171</v>
      </c>
      <c r="L86" s="16"/>
      <c r="M86" s="16"/>
      <c r="N86" s="16"/>
      <c r="O86" s="16"/>
      <c r="P86" s="16"/>
      <c r="Q86" s="16"/>
      <c r="R86" s="16"/>
      <c r="S86" s="16" t="s">
        <v>171</v>
      </c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49" t="s">
        <v>171</v>
      </c>
      <c r="AP86" s="198" t="s">
        <v>171</v>
      </c>
      <c r="AQ86" s="16"/>
      <c r="AR86" s="16"/>
      <c r="AS86" s="16"/>
      <c r="AU86" s="197"/>
    </row>
    <row r="87" spans="1:47" s="32" customFormat="1" x14ac:dyDescent="0.25">
      <c r="A87" s="160"/>
      <c r="B87" s="158"/>
      <c r="C87" s="157"/>
      <c r="D87" s="215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49"/>
      <c r="AP87" s="198" t="s">
        <v>171</v>
      </c>
      <c r="AQ87" s="16"/>
      <c r="AR87" s="16"/>
      <c r="AS87" s="16"/>
      <c r="AU87" s="197"/>
    </row>
    <row r="88" spans="1:47" s="32" customFormat="1" ht="59.4" x14ac:dyDescent="0.25">
      <c r="A88" s="160" t="s">
        <v>410</v>
      </c>
      <c r="B88" s="158" t="s">
        <v>439</v>
      </c>
      <c r="C88" s="207" t="s">
        <v>465</v>
      </c>
      <c r="D88" s="215">
        <v>240</v>
      </c>
      <c r="E88" s="16" t="s">
        <v>171</v>
      </c>
      <c r="F88" s="16"/>
      <c r="G88" s="16"/>
      <c r="H88" s="16"/>
      <c r="I88" s="16"/>
      <c r="J88" s="16" t="s">
        <v>171</v>
      </c>
      <c r="K88" s="16" t="s">
        <v>171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 t="s">
        <v>171</v>
      </c>
      <c r="X88" s="16"/>
      <c r="Y88" s="16" t="s">
        <v>171</v>
      </c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49" t="s">
        <v>171</v>
      </c>
      <c r="AP88" s="198" t="s">
        <v>171</v>
      </c>
      <c r="AQ88" s="16"/>
      <c r="AR88" s="16"/>
      <c r="AS88" s="16"/>
      <c r="AU88" s="197"/>
    </row>
    <row r="89" spans="1:47" s="32" customFormat="1" ht="59.4" x14ac:dyDescent="0.25">
      <c r="A89" s="161" t="s">
        <v>440</v>
      </c>
      <c r="B89" s="158" t="s">
        <v>411</v>
      </c>
      <c r="C89" s="206" t="s">
        <v>464</v>
      </c>
      <c r="D89" s="215">
        <v>612</v>
      </c>
      <c r="E89" s="16" t="s">
        <v>171</v>
      </c>
      <c r="F89" s="16"/>
      <c r="G89" s="16"/>
      <c r="H89" s="16"/>
      <c r="I89" s="16"/>
      <c r="J89" s="16" t="s">
        <v>171</v>
      </c>
      <c r="K89" s="16" t="s">
        <v>171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 t="s">
        <v>171</v>
      </c>
      <c r="X89" s="16"/>
      <c r="Y89" s="16" t="s">
        <v>171</v>
      </c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49" t="s">
        <v>171</v>
      </c>
      <c r="AP89" s="198" t="s">
        <v>171</v>
      </c>
      <c r="AQ89" s="16"/>
      <c r="AR89" s="16"/>
      <c r="AS89" s="16"/>
      <c r="AU89" s="197"/>
    </row>
    <row r="90" spans="1:47" s="32" customFormat="1" x14ac:dyDescent="0.25">
      <c r="A90" s="115" t="s">
        <v>412</v>
      </c>
      <c r="B90" s="116" t="s">
        <v>413</v>
      </c>
      <c r="C90" s="116"/>
      <c r="D90" s="215">
        <v>121</v>
      </c>
      <c r="E90" s="16"/>
      <c r="F90" s="16"/>
      <c r="G90" s="16"/>
      <c r="H90" s="16"/>
      <c r="I90" s="16"/>
      <c r="J90" s="16"/>
      <c r="K90" s="16" t="s">
        <v>171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 t="s">
        <v>171</v>
      </c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49" t="s">
        <v>171</v>
      </c>
      <c r="AP90" s="198" t="s">
        <v>171</v>
      </c>
      <c r="AQ90" s="16"/>
      <c r="AR90" s="16"/>
      <c r="AS90" s="16"/>
      <c r="AU90" s="197"/>
    </row>
    <row r="91" spans="1:47" s="32" customFormat="1" x14ac:dyDescent="0.25">
      <c r="A91" s="115" t="s">
        <v>414</v>
      </c>
      <c r="B91" s="116"/>
      <c r="C91" s="116"/>
      <c r="D91" s="215">
        <v>80</v>
      </c>
      <c r="E91" s="16"/>
      <c r="F91" s="16"/>
      <c r="G91" s="16" t="s">
        <v>190</v>
      </c>
      <c r="H91" s="16"/>
      <c r="I91" s="16"/>
      <c r="J91" s="16" t="s">
        <v>190</v>
      </c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 t="s">
        <v>171</v>
      </c>
      <c r="AA91" s="16"/>
      <c r="AB91" s="16"/>
      <c r="AC91" s="16"/>
      <c r="AD91" s="16"/>
      <c r="AE91" s="16"/>
      <c r="AF91" s="16"/>
      <c r="AG91" s="16" t="s">
        <v>171</v>
      </c>
      <c r="AH91" s="16"/>
      <c r="AI91" s="16" t="s">
        <v>190</v>
      </c>
      <c r="AJ91" s="16"/>
      <c r="AK91" s="16"/>
      <c r="AL91" s="16"/>
      <c r="AM91" s="16"/>
      <c r="AN91" s="16"/>
      <c r="AO91" s="49" t="s">
        <v>171</v>
      </c>
      <c r="AP91" s="198" t="s">
        <v>171</v>
      </c>
      <c r="AQ91" s="16"/>
      <c r="AR91" s="16"/>
      <c r="AS91" s="16"/>
      <c r="AU91" s="197"/>
    </row>
    <row r="92" spans="1:47" s="32" customFormat="1" x14ac:dyDescent="0.25">
      <c r="A92" s="115" t="s">
        <v>415</v>
      </c>
      <c r="B92" s="116"/>
      <c r="C92" s="116"/>
      <c r="D92" s="215">
        <v>174</v>
      </c>
      <c r="E92" s="16"/>
      <c r="F92" s="16"/>
      <c r="G92" s="16"/>
      <c r="H92" s="16"/>
      <c r="I92" s="16"/>
      <c r="J92" s="16"/>
      <c r="K92" s="16"/>
      <c r="L92" s="16"/>
      <c r="M92" s="16"/>
      <c r="N92" s="16" t="s">
        <v>171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 t="s">
        <v>70</v>
      </c>
      <c r="AO92" s="49" t="s">
        <v>171</v>
      </c>
      <c r="AP92" s="198" t="s">
        <v>171</v>
      </c>
      <c r="AQ92" s="16"/>
      <c r="AR92" s="16"/>
      <c r="AS92" s="16"/>
      <c r="AU92" s="197"/>
    </row>
    <row r="93" spans="1:47" s="32" customFormat="1" x14ac:dyDescent="0.25">
      <c r="A93" s="115" t="s">
        <v>416</v>
      </c>
      <c r="B93" s="116" t="s">
        <v>418</v>
      </c>
      <c r="C93" s="116"/>
      <c r="D93" s="215">
        <v>556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49" t="s">
        <v>171</v>
      </c>
      <c r="AP93" s="198" t="s">
        <v>171</v>
      </c>
      <c r="AQ93" s="16"/>
      <c r="AR93" s="16"/>
      <c r="AS93" s="16"/>
      <c r="AU93" s="197"/>
    </row>
    <row r="94" spans="1:47" s="197" customFormat="1" x14ac:dyDescent="0.25">
      <c r="A94" s="115" t="s">
        <v>473</v>
      </c>
      <c r="B94" s="116"/>
      <c r="C94" s="116"/>
      <c r="D94" s="215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49"/>
      <c r="AP94" s="198"/>
      <c r="AQ94" s="198"/>
      <c r="AR94" s="198"/>
      <c r="AS94" s="198"/>
    </row>
    <row r="95" spans="1:47" s="197" customFormat="1" x14ac:dyDescent="0.25">
      <c r="A95" s="115"/>
      <c r="B95" s="116"/>
      <c r="C95" s="116"/>
      <c r="D95" s="215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49"/>
      <c r="AP95" s="198"/>
      <c r="AQ95" s="198"/>
      <c r="AR95" s="198"/>
      <c r="AS95" s="198"/>
    </row>
    <row r="96" spans="1:47" ht="15.6" x14ac:dyDescent="0.3">
      <c r="A96" s="238" t="s">
        <v>1</v>
      </c>
      <c r="B96" s="238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8"/>
      <c r="AH96" s="238"/>
      <c r="AI96" s="238"/>
      <c r="AJ96" s="238"/>
      <c r="AK96" s="238"/>
      <c r="AL96" s="238"/>
      <c r="AM96" s="238"/>
      <c r="AN96" s="238"/>
      <c r="AO96" s="28"/>
      <c r="AP96" s="195"/>
      <c r="AQ96" s="176"/>
      <c r="AR96" s="176"/>
      <c r="AS96" s="16"/>
    </row>
    <row r="97" spans="1:47" s="32" customFormat="1" ht="15.6" x14ac:dyDescent="0.3">
      <c r="A97" s="45" t="s">
        <v>160</v>
      </c>
      <c r="B97" s="45"/>
      <c r="C97" s="45"/>
      <c r="D97" s="2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16"/>
      <c r="AU97" s="197"/>
    </row>
    <row r="98" spans="1:47" s="32" customFormat="1" x14ac:dyDescent="0.25">
      <c r="A98" s="16" t="s">
        <v>184</v>
      </c>
      <c r="B98" s="16"/>
      <c r="C98" s="16"/>
      <c r="D98" s="216">
        <v>94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16"/>
      <c r="AU98" s="197"/>
    </row>
    <row r="99" spans="1:47" s="32" customFormat="1" x14ac:dyDescent="0.25">
      <c r="A99" s="44" t="s">
        <v>161</v>
      </c>
      <c r="B99" s="44"/>
      <c r="C99" s="44"/>
      <c r="D99" s="216"/>
      <c r="E99" s="16"/>
      <c r="F99" s="16"/>
      <c r="G99" s="16"/>
      <c r="H99" s="16"/>
      <c r="I99" s="16"/>
      <c r="J99" s="16"/>
      <c r="K99" s="16" t="s">
        <v>190</v>
      </c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 t="s">
        <v>171</v>
      </c>
      <c r="AP99" s="49" t="s">
        <v>190</v>
      </c>
      <c r="AQ99" s="49"/>
      <c r="AR99" s="49"/>
      <c r="AS99" s="16"/>
      <c r="AU99" s="197"/>
    </row>
    <row r="100" spans="1:47" s="32" customFormat="1" x14ac:dyDescent="0.25">
      <c r="A100" s="44" t="s">
        <v>164</v>
      </c>
      <c r="B100" s="44"/>
      <c r="C100" s="44"/>
      <c r="D100" s="216"/>
      <c r="E100" s="16"/>
      <c r="F100" s="16"/>
      <c r="G100" s="16"/>
      <c r="H100" s="16"/>
      <c r="I100" s="16"/>
      <c r="J100" s="16"/>
      <c r="K100" s="16" t="s">
        <v>190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 t="s">
        <v>171</v>
      </c>
      <c r="AP100" s="49" t="s">
        <v>190</v>
      </c>
      <c r="AQ100" s="49"/>
      <c r="AR100" s="49"/>
      <c r="AS100" s="16"/>
      <c r="AU100" s="197"/>
    </row>
    <row r="101" spans="1:47" s="32" customFormat="1" x14ac:dyDescent="0.25">
      <c r="A101" s="44" t="s">
        <v>167</v>
      </c>
      <c r="B101" s="44"/>
      <c r="C101" s="44"/>
      <c r="D101" s="216"/>
      <c r="E101" s="16"/>
      <c r="F101" s="16"/>
      <c r="G101" s="16"/>
      <c r="H101" s="16"/>
      <c r="I101" s="16"/>
      <c r="J101" s="16"/>
      <c r="K101" s="16" t="s">
        <v>190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 t="s">
        <v>171</v>
      </c>
      <c r="AP101" s="49" t="s">
        <v>190</v>
      </c>
      <c r="AQ101" s="49"/>
      <c r="AR101" s="49"/>
      <c r="AS101" s="16"/>
      <c r="AU101" s="197"/>
    </row>
    <row r="102" spans="1:47" s="32" customFormat="1" x14ac:dyDescent="0.25">
      <c r="A102" s="50" t="s">
        <v>185</v>
      </c>
      <c r="B102" s="50"/>
      <c r="C102" s="50"/>
      <c r="D102" s="216">
        <v>82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16"/>
      <c r="AU102" s="197"/>
    </row>
    <row r="103" spans="1:47" s="32" customFormat="1" x14ac:dyDescent="0.25">
      <c r="A103" s="44" t="s">
        <v>165</v>
      </c>
      <c r="B103" s="44"/>
      <c r="C103" s="44"/>
      <c r="D103" s="216"/>
      <c r="E103" s="16"/>
      <c r="F103" s="16"/>
      <c r="G103" s="16"/>
      <c r="H103" s="16"/>
      <c r="I103" s="16"/>
      <c r="J103" s="16"/>
      <c r="K103" s="16" t="s">
        <v>190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 t="s">
        <v>171</v>
      </c>
      <c r="AP103" s="49" t="s">
        <v>190</v>
      </c>
      <c r="AQ103" s="49"/>
      <c r="AR103" s="49"/>
      <c r="AS103" s="16"/>
      <c r="AU103" s="197"/>
    </row>
    <row r="104" spans="1:47" s="32" customFormat="1" x14ac:dyDescent="0.25">
      <c r="A104" s="44" t="s">
        <v>166</v>
      </c>
      <c r="B104" s="44"/>
      <c r="C104" s="44"/>
      <c r="D104" s="216"/>
      <c r="E104" s="16"/>
      <c r="F104" s="16"/>
      <c r="G104" s="16"/>
      <c r="H104" s="16"/>
      <c r="I104" s="16"/>
      <c r="J104" s="16"/>
      <c r="K104" s="16" t="s">
        <v>190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 t="s">
        <v>171</v>
      </c>
      <c r="AP104" s="49" t="s">
        <v>190</v>
      </c>
      <c r="AQ104" s="49"/>
      <c r="AR104" s="49"/>
      <c r="AS104" s="16"/>
      <c r="AU104" s="197"/>
    </row>
    <row r="105" spans="1:47" s="32" customFormat="1" x14ac:dyDescent="0.25">
      <c r="A105" s="50" t="s">
        <v>186</v>
      </c>
      <c r="B105" s="50"/>
      <c r="C105" s="50"/>
      <c r="D105" s="216">
        <v>62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16"/>
      <c r="AU105" s="197"/>
    </row>
    <row r="106" spans="1:47" s="32" customFormat="1" x14ac:dyDescent="0.25">
      <c r="A106" s="44" t="s">
        <v>162</v>
      </c>
      <c r="B106" s="44"/>
      <c r="C106" s="44"/>
      <c r="D106" s="216"/>
      <c r="E106" s="16"/>
      <c r="F106" s="16"/>
      <c r="G106" s="16"/>
      <c r="H106" s="16"/>
      <c r="I106" s="16"/>
      <c r="J106" s="16"/>
      <c r="K106" s="16" t="s">
        <v>190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 t="s">
        <v>171</v>
      </c>
      <c r="AP106" s="49" t="s">
        <v>190</v>
      </c>
      <c r="AQ106" s="49"/>
      <c r="AR106" s="49"/>
      <c r="AS106" s="16"/>
      <c r="AU106" s="197"/>
    </row>
    <row r="107" spans="1:47" s="32" customFormat="1" x14ac:dyDescent="0.25">
      <c r="A107" s="44" t="s">
        <v>163</v>
      </c>
      <c r="B107" s="44"/>
      <c r="C107" s="44"/>
      <c r="D107" s="216"/>
      <c r="E107" s="16"/>
      <c r="F107" s="16"/>
      <c r="G107" s="16"/>
      <c r="H107" s="16"/>
      <c r="I107" s="16"/>
      <c r="J107" s="16"/>
      <c r="K107" s="16" t="s">
        <v>190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 t="s">
        <v>171</v>
      </c>
      <c r="AP107" s="49" t="s">
        <v>190</v>
      </c>
      <c r="AQ107" s="49"/>
      <c r="AR107" s="49"/>
      <c r="AS107" s="16"/>
      <c r="AU107" s="197"/>
    </row>
    <row r="108" spans="1:47" s="32" customFormat="1" ht="14.25" customHeight="1" x14ac:dyDescent="0.25">
      <c r="A108" s="16" t="s">
        <v>183</v>
      </c>
      <c r="B108" s="16"/>
      <c r="C108" s="16"/>
      <c r="D108" s="216">
        <v>162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 t="s">
        <v>171</v>
      </c>
      <c r="AP108" s="49" t="s">
        <v>190</v>
      </c>
      <c r="AQ108" s="49"/>
      <c r="AR108" s="49"/>
      <c r="AS108" s="16"/>
      <c r="AU108" s="197"/>
    </row>
    <row r="109" spans="1:47" s="32" customFormat="1" x14ac:dyDescent="0.25">
      <c r="A109" s="16" t="s">
        <v>187</v>
      </c>
      <c r="B109" s="16"/>
      <c r="C109" s="16"/>
      <c r="D109" s="216">
        <v>91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 t="s">
        <v>171</v>
      </c>
      <c r="AP109" s="49" t="s">
        <v>190</v>
      </c>
      <c r="AQ109" s="49"/>
      <c r="AR109" s="49"/>
      <c r="AS109" s="16"/>
      <c r="AU109" s="197"/>
    </row>
    <row r="110" spans="1:47" s="32" customFormat="1" x14ac:dyDescent="0.25">
      <c r="A110" s="16" t="s">
        <v>188</v>
      </c>
      <c r="B110" s="16"/>
      <c r="C110" s="16"/>
      <c r="D110" s="216">
        <v>11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 t="s">
        <v>171</v>
      </c>
      <c r="AP110" s="49" t="s">
        <v>190</v>
      </c>
      <c r="AQ110" s="49"/>
      <c r="AR110" s="49"/>
      <c r="AS110" s="16"/>
      <c r="AU110" s="197"/>
    </row>
    <row r="111" spans="1:47" s="32" customFormat="1" x14ac:dyDescent="0.25">
      <c r="A111" s="16" t="s">
        <v>189</v>
      </c>
      <c r="B111" s="16"/>
      <c r="C111" s="16"/>
      <c r="D111" s="216">
        <v>272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 t="s">
        <v>190</v>
      </c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 t="s">
        <v>171</v>
      </c>
      <c r="AP111" s="49" t="s">
        <v>190</v>
      </c>
      <c r="AQ111" s="49"/>
      <c r="AR111" s="49"/>
      <c r="AS111" s="16"/>
      <c r="AU111" s="197"/>
    </row>
    <row r="112" spans="1:47" s="32" customFormat="1" x14ac:dyDescent="0.25">
      <c r="A112" s="16" t="s">
        <v>197</v>
      </c>
      <c r="B112" s="16"/>
      <c r="C112" s="16"/>
      <c r="D112" s="216">
        <v>224</v>
      </c>
      <c r="E112" s="16" t="s">
        <v>70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 t="s">
        <v>190</v>
      </c>
      <c r="AQ112" s="49"/>
      <c r="AR112" s="49"/>
      <c r="AS112" s="16"/>
      <c r="AU112" s="197"/>
    </row>
    <row r="113" spans="1:47" s="32" customFormat="1" x14ac:dyDescent="0.25">
      <c r="A113" s="51" t="s">
        <v>199</v>
      </c>
      <c r="B113" s="51"/>
      <c r="C113" s="170">
        <v>197</v>
      </c>
      <c r="D113" s="216"/>
      <c r="E113" s="16" t="s">
        <v>190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 t="s">
        <v>171</v>
      </c>
      <c r="AP113" s="49" t="s">
        <v>190</v>
      </c>
      <c r="AQ113" s="49"/>
      <c r="AR113" s="49"/>
      <c r="AS113" s="16"/>
      <c r="AU113" s="197"/>
    </row>
    <row r="114" spans="1:47" s="32" customFormat="1" x14ac:dyDescent="0.25">
      <c r="A114" s="51" t="s">
        <v>198</v>
      </c>
      <c r="B114" s="51"/>
      <c r="C114" s="51"/>
      <c r="D114" s="216"/>
      <c r="E114" s="16"/>
      <c r="F114" s="16" t="s">
        <v>190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 t="s">
        <v>171</v>
      </c>
      <c r="AP114" s="49" t="s">
        <v>190</v>
      </c>
      <c r="AQ114" s="49"/>
      <c r="AR114" s="49"/>
      <c r="AS114" s="16"/>
      <c r="AU114" s="197"/>
    </row>
    <row r="115" spans="1:47" s="32" customFormat="1" x14ac:dyDescent="0.25">
      <c r="A115" s="51"/>
      <c r="B115" s="51"/>
      <c r="C115" s="51"/>
      <c r="D115" s="2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16"/>
      <c r="AU115" s="197"/>
    </row>
    <row r="116" spans="1:47" ht="15.6" x14ac:dyDescent="0.3">
      <c r="A116" s="239" t="s">
        <v>2</v>
      </c>
      <c r="B116" s="239"/>
      <c r="C116" s="239"/>
      <c r="D116" s="239"/>
      <c r="E116" s="239"/>
      <c r="F116" s="239"/>
      <c r="G116" s="239"/>
      <c r="H116" s="239"/>
      <c r="I116" s="239"/>
      <c r="J116" s="239"/>
      <c r="K116" s="239"/>
      <c r="L116" s="239"/>
      <c r="M116" s="239"/>
      <c r="N116" s="239"/>
      <c r="O116" s="239"/>
      <c r="P116" s="239"/>
      <c r="Q116" s="239"/>
      <c r="R116" s="239"/>
      <c r="S116" s="239"/>
      <c r="T116" s="239"/>
      <c r="U116" s="239"/>
      <c r="V116" s="239"/>
      <c r="W116" s="239"/>
      <c r="X116" s="239"/>
      <c r="Y116" s="239"/>
      <c r="Z116" s="239"/>
      <c r="AA116" s="239"/>
      <c r="AB116" s="239"/>
      <c r="AC116" s="239"/>
      <c r="AD116" s="239"/>
      <c r="AE116" s="239"/>
      <c r="AF116" s="239"/>
      <c r="AG116" s="239"/>
      <c r="AH116" s="239"/>
      <c r="AI116" s="239"/>
      <c r="AJ116" s="239"/>
      <c r="AK116" s="239"/>
      <c r="AL116" s="239"/>
      <c r="AM116" s="239"/>
      <c r="AN116" s="239"/>
      <c r="AO116" s="28"/>
      <c r="AP116" s="196"/>
      <c r="AQ116" s="177"/>
      <c r="AR116" s="177"/>
      <c r="AS116" s="16"/>
    </row>
    <row r="117" spans="1:47" s="32" customFormat="1" x14ac:dyDescent="0.25">
      <c r="A117" s="16" t="s">
        <v>176</v>
      </c>
      <c r="B117" s="16"/>
      <c r="C117" s="16">
        <v>50</v>
      </c>
      <c r="D117" s="216">
        <v>166</v>
      </c>
      <c r="E117" s="16">
        <v>57</v>
      </c>
      <c r="F117" s="16">
        <v>25</v>
      </c>
      <c r="G117" s="16"/>
      <c r="H117" s="16"/>
      <c r="I117" s="16"/>
      <c r="J117" s="16"/>
      <c r="K117" s="16">
        <v>52</v>
      </c>
      <c r="L117" s="16" t="s">
        <v>177</v>
      </c>
      <c r="M117" s="16" t="s">
        <v>177</v>
      </c>
      <c r="N117" s="49">
        <v>22</v>
      </c>
      <c r="O117" s="16" t="s">
        <v>177</v>
      </c>
      <c r="P117" s="16" t="s">
        <v>177</v>
      </c>
      <c r="Q117" s="16" t="s">
        <v>177</v>
      </c>
      <c r="R117" s="16" t="s">
        <v>177</v>
      </c>
      <c r="S117" s="16" t="s">
        <v>177</v>
      </c>
      <c r="T117" s="16" t="s">
        <v>177</v>
      </c>
      <c r="U117" s="16" t="s">
        <v>177</v>
      </c>
      <c r="V117" s="16" t="s">
        <v>177</v>
      </c>
      <c r="W117" s="16">
        <v>10</v>
      </c>
      <c r="X117" s="16" t="s">
        <v>177</v>
      </c>
      <c r="Y117" s="16" t="s">
        <v>177</v>
      </c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 t="s">
        <v>171</v>
      </c>
      <c r="AP117" s="49" t="s">
        <v>190</v>
      </c>
      <c r="AQ117" s="49"/>
      <c r="AR117" s="49"/>
      <c r="AS117" s="16"/>
      <c r="AU117" s="197"/>
    </row>
    <row r="118" spans="1:47" s="32" customFormat="1" x14ac:dyDescent="0.25">
      <c r="A118" s="16" t="s">
        <v>178</v>
      </c>
      <c r="B118" s="16"/>
      <c r="C118" s="16"/>
      <c r="D118" s="216">
        <v>39</v>
      </c>
      <c r="E118" s="16"/>
      <c r="F118" s="16">
        <v>21</v>
      </c>
      <c r="G118" s="16"/>
      <c r="H118" s="16"/>
      <c r="I118" s="16"/>
      <c r="J118" s="16"/>
      <c r="K118" s="16">
        <v>8</v>
      </c>
      <c r="L118" s="16" t="s">
        <v>177</v>
      </c>
      <c r="M118" s="16" t="s">
        <v>177</v>
      </c>
      <c r="N118" s="49">
        <v>8</v>
      </c>
      <c r="O118" s="16" t="s">
        <v>177</v>
      </c>
      <c r="P118" s="16" t="s">
        <v>177</v>
      </c>
      <c r="Q118" s="16" t="s">
        <v>177</v>
      </c>
      <c r="R118" s="16" t="s">
        <v>177</v>
      </c>
      <c r="S118" s="16" t="s">
        <v>177</v>
      </c>
      <c r="T118" s="16" t="s">
        <v>177</v>
      </c>
      <c r="U118" s="16" t="s">
        <v>177</v>
      </c>
      <c r="V118" s="16" t="s">
        <v>177</v>
      </c>
      <c r="W118" s="16">
        <v>2</v>
      </c>
      <c r="X118" s="16" t="s">
        <v>177</v>
      </c>
      <c r="Y118" s="16" t="s">
        <v>177</v>
      </c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 t="s">
        <v>171</v>
      </c>
      <c r="AP118" s="49" t="s">
        <v>190</v>
      </c>
      <c r="AQ118" s="49"/>
      <c r="AR118" s="49"/>
      <c r="AS118" s="16"/>
      <c r="AU118" s="197"/>
    </row>
    <row r="119" spans="1:47" s="32" customFormat="1" x14ac:dyDescent="0.25">
      <c r="A119" s="16" t="s">
        <v>179</v>
      </c>
      <c r="B119" s="16"/>
      <c r="C119" s="16"/>
      <c r="D119" s="216">
        <v>25</v>
      </c>
      <c r="E119" s="16"/>
      <c r="F119" s="16">
        <v>9</v>
      </c>
      <c r="G119" s="16"/>
      <c r="H119" s="16"/>
      <c r="I119" s="16"/>
      <c r="J119" s="16"/>
      <c r="K119" s="16">
        <v>9</v>
      </c>
      <c r="L119" s="16" t="s">
        <v>177</v>
      </c>
      <c r="M119" s="16" t="s">
        <v>177</v>
      </c>
      <c r="N119" s="49">
        <v>6</v>
      </c>
      <c r="O119" s="16" t="s">
        <v>177</v>
      </c>
      <c r="P119" s="16" t="s">
        <v>177</v>
      </c>
      <c r="Q119" s="16" t="s">
        <v>177</v>
      </c>
      <c r="R119" s="16" t="s">
        <v>177</v>
      </c>
      <c r="S119" s="16" t="s">
        <v>177</v>
      </c>
      <c r="T119" s="16" t="s">
        <v>177</v>
      </c>
      <c r="U119" s="16" t="s">
        <v>177</v>
      </c>
      <c r="V119" s="16" t="s">
        <v>177</v>
      </c>
      <c r="W119" s="16">
        <v>1</v>
      </c>
      <c r="X119" s="16" t="s">
        <v>177</v>
      </c>
      <c r="Y119" s="16" t="s">
        <v>177</v>
      </c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 t="s">
        <v>171</v>
      </c>
      <c r="AP119" s="49" t="s">
        <v>190</v>
      </c>
      <c r="AQ119" s="49"/>
      <c r="AR119" s="49"/>
      <c r="AS119" s="16"/>
      <c r="AU119" s="197"/>
    </row>
    <row r="120" spans="1:47" s="32" customFormat="1" x14ac:dyDescent="0.25">
      <c r="A120" s="16" t="s">
        <v>180</v>
      </c>
      <c r="B120" s="16"/>
      <c r="C120" s="16"/>
      <c r="D120" s="216">
        <v>59</v>
      </c>
      <c r="E120" s="16"/>
      <c r="F120" s="16"/>
      <c r="G120" s="16">
        <v>59</v>
      </c>
      <c r="H120" s="16"/>
      <c r="I120" s="16"/>
      <c r="J120" s="16"/>
      <c r="K120" s="16"/>
      <c r="L120" s="16" t="s">
        <v>177</v>
      </c>
      <c r="M120" s="16" t="s">
        <v>177</v>
      </c>
      <c r="N120" s="49"/>
      <c r="O120" s="16" t="s">
        <v>177</v>
      </c>
      <c r="P120" s="16" t="s">
        <v>177</v>
      </c>
      <c r="Q120" s="16" t="s">
        <v>177</v>
      </c>
      <c r="R120" s="16" t="s">
        <v>177</v>
      </c>
      <c r="S120" s="16" t="s">
        <v>177</v>
      </c>
      <c r="T120" s="16" t="s">
        <v>177</v>
      </c>
      <c r="U120" s="16" t="s">
        <v>177</v>
      </c>
      <c r="V120" s="16" t="s">
        <v>177</v>
      </c>
      <c r="W120" s="16"/>
      <c r="X120" s="16" t="s">
        <v>177</v>
      </c>
      <c r="Y120" s="16" t="s">
        <v>177</v>
      </c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 t="s">
        <v>190</v>
      </c>
      <c r="AQ120" s="49"/>
      <c r="AR120" s="49"/>
      <c r="AS120" s="16"/>
      <c r="AU120" s="197"/>
    </row>
    <row r="121" spans="1:47" s="32" customFormat="1" x14ac:dyDescent="0.25">
      <c r="A121" s="16" t="s">
        <v>181</v>
      </c>
      <c r="B121" s="16"/>
      <c r="C121" s="16"/>
      <c r="D121" s="216">
        <v>25</v>
      </c>
      <c r="E121" s="16"/>
      <c r="F121" s="16"/>
      <c r="G121" s="16">
        <v>25</v>
      </c>
      <c r="H121" s="16"/>
      <c r="I121" s="16"/>
      <c r="J121" s="16"/>
      <c r="K121" s="16"/>
      <c r="L121" s="16" t="s">
        <v>177</v>
      </c>
      <c r="M121" s="16" t="s">
        <v>177</v>
      </c>
      <c r="N121" s="49"/>
      <c r="O121" s="16" t="s">
        <v>177</v>
      </c>
      <c r="P121" s="16" t="s">
        <v>177</v>
      </c>
      <c r="Q121" s="16" t="s">
        <v>177</v>
      </c>
      <c r="R121" s="16" t="s">
        <v>177</v>
      </c>
      <c r="S121" s="16" t="s">
        <v>177</v>
      </c>
      <c r="T121" s="16" t="s">
        <v>177</v>
      </c>
      <c r="U121" s="16" t="s">
        <v>177</v>
      </c>
      <c r="V121" s="16" t="s">
        <v>177</v>
      </c>
      <c r="W121" s="16"/>
      <c r="X121" s="16" t="s">
        <v>177</v>
      </c>
      <c r="Y121" s="16" t="s">
        <v>177</v>
      </c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 t="s">
        <v>190</v>
      </c>
      <c r="AQ121" s="49"/>
      <c r="AR121" s="49"/>
      <c r="AS121" s="16"/>
      <c r="AU121" s="197"/>
    </row>
    <row r="122" spans="1:47" s="32" customFormat="1" x14ac:dyDescent="0.25">
      <c r="A122" s="16" t="s">
        <v>182</v>
      </c>
      <c r="B122" s="16"/>
      <c r="C122" s="16"/>
      <c r="D122" s="216">
        <v>40</v>
      </c>
      <c r="E122" s="16"/>
      <c r="F122" s="16"/>
      <c r="G122" s="16">
        <v>40</v>
      </c>
      <c r="H122" s="16"/>
      <c r="I122" s="16"/>
      <c r="J122" s="16"/>
      <c r="K122" s="16"/>
      <c r="L122" s="16"/>
      <c r="M122" s="16"/>
      <c r="N122" s="49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 t="s">
        <v>190</v>
      </c>
      <c r="AQ122" s="49"/>
      <c r="AR122" s="49"/>
      <c r="AS122" s="16"/>
      <c r="AU122" s="197"/>
    </row>
    <row r="123" spans="1:47" s="32" customFormat="1" x14ac:dyDescent="0.25">
      <c r="A123" s="16" t="s">
        <v>174</v>
      </c>
      <c r="B123" s="16"/>
      <c r="C123" s="16"/>
      <c r="D123" s="216">
        <v>7</v>
      </c>
      <c r="E123" s="16"/>
      <c r="F123" s="16"/>
      <c r="G123" s="16"/>
      <c r="H123" s="16"/>
      <c r="I123" s="16"/>
      <c r="J123" s="16"/>
      <c r="K123" s="16">
        <v>3</v>
      </c>
      <c r="L123" s="16" t="s">
        <v>177</v>
      </c>
      <c r="M123" s="16" t="s">
        <v>177</v>
      </c>
      <c r="N123" s="49"/>
      <c r="O123" s="16" t="s">
        <v>177</v>
      </c>
      <c r="P123" s="16" t="s">
        <v>177</v>
      </c>
      <c r="Q123" s="16" t="s">
        <v>177</v>
      </c>
      <c r="R123" s="16" t="s">
        <v>177</v>
      </c>
      <c r="S123" s="16" t="s">
        <v>177</v>
      </c>
      <c r="T123" s="16" t="s">
        <v>177</v>
      </c>
      <c r="U123" s="16" t="s">
        <v>177</v>
      </c>
      <c r="V123" s="16" t="s">
        <v>177</v>
      </c>
      <c r="W123" s="16">
        <v>4</v>
      </c>
      <c r="X123" s="16" t="s">
        <v>177</v>
      </c>
      <c r="Y123" s="16" t="s">
        <v>177</v>
      </c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 t="s">
        <v>190</v>
      </c>
      <c r="AQ123" s="49"/>
      <c r="AR123" s="49"/>
      <c r="AS123" s="16"/>
      <c r="AU123" s="197"/>
    </row>
    <row r="124" spans="1:47" s="32" customFormat="1" x14ac:dyDescent="0.25">
      <c r="A124" s="16" t="s">
        <v>175</v>
      </c>
      <c r="B124" s="16"/>
      <c r="C124" s="16"/>
      <c r="D124" s="216">
        <v>16</v>
      </c>
      <c r="E124" s="16"/>
      <c r="F124" s="16">
        <v>8</v>
      </c>
      <c r="G124" s="16"/>
      <c r="H124" s="16"/>
      <c r="I124" s="16"/>
      <c r="J124" s="16"/>
      <c r="K124" s="16">
        <v>1</v>
      </c>
      <c r="L124" s="16" t="s">
        <v>177</v>
      </c>
      <c r="M124" s="16" t="s">
        <v>177</v>
      </c>
      <c r="N124" s="49">
        <v>7</v>
      </c>
      <c r="O124" s="16" t="s">
        <v>177</v>
      </c>
      <c r="P124" s="16" t="s">
        <v>177</v>
      </c>
      <c r="Q124" s="16" t="s">
        <v>177</v>
      </c>
      <c r="R124" s="16" t="s">
        <v>177</v>
      </c>
      <c r="S124" s="16" t="s">
        <v>177</v>
      </c>
      <c r="T124" s="16" t="s">
        <v>177</v>
      </c>
      <c r="U124" s="16" t="s">
        <v>177</v>
      </c>
      <c r="V124" s="16" t="s">
        <v>177</v>
      </c>
      <c r="W124" s="16"/>
      <c r="X124" s="16" t="s">
        <v>177</v>
      </c>
      <c r="Y124" s="16" t="s">
        <v>177</v>
      </c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 t="s">
        <v>190</v>
      </c>
      <c r="AQ124" s="49"/>
      <c r="AR124" s="49"/>
      <c r="AS124" s="16"/>
      <c r="AU124" s="197"/>
    </row>
    <row r="125" spans="1:47" s="32" customFormat="1" x14ac:dyDescent="0.25">
      <c r="A125" s="16"/>
      <c r="B125" s="16"/>
      <c r="C125" s="16"/>
      <c r="D125" s="2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16"/>
      <c r="AU125" s="197"/>
    </row>
    <row r="126" spans="1:47" ht="15.6" x14ac:dyDescent="0.3">
      <c r="A126" s="67" t="s">
        <v>3</v>
      </c>
      <c r="B126" s="67"/>
      <c r="C126" s="67"/>
      <c r="D126" s="217">
        <v>142</v>
      </c>
      <c r="E126" s="24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0"/>
      <c r="V126" s="240"/>
      <c r="W126" s="240"/>
      <c r="X126" s="240"/>
      <c r="Y126" s="240"/>
      <c r="Z126" s="240"/>
      <c r="AA126" s="240"/>
      <c r="AB126" s="240"/>
      <c r="AC126" s="240"/>
      <c r="AD126" s="240"/>
      <c r="AE126" s="240"/>
      <c r="AF126" s="240"/>
      <c r="AG126" s="240"/>
      <c r="AH126" s="240"/>
      <c r="AI126" s="240"/>
      <c r="AJ126" s="240"/>
      <c r="AK126" s="240"/>
      <c r="AL126" s="240"/>
      <c r="AM126" s="240"/>
      <c r="AN126" s="240"/>
      <c r="AO126" s="49"/>
      <c r="AP126" s="178"/>
      <c r="AQ126" s="178"/>
      <c r="AR126" s="178"/>
      <c r="AS126" s="16"/>
    </row>
    <row r="127" spans="1:47" s="32" customFormat="1" x14ac:dyDescent="0.25">
      <c r="A127" s="16" t="s">
        <v>168</v>
      </c>
      <c r="B127" s="16"/>
      <c r="C127" s="16"/>
      <c r="D127" s="2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 t="s">
        <v>171</v>
      </c>
      <c r="AP127" s="49" t="s">
        <v>190</v>
      </c>
      <c r="AQ127" s="49"/>
      <c r="AR127" s="49"/>
      <c r="AS127" s="16"/>
      <c r="AU127" s="197"/>
    </row>
    <row r="128" spans="1:47" s="32" customFormat="1" x14ac:dyDescent="0.25">
      <c r="A128" s="16" t="s">
        <v>169</v>
      </c>
      <c r="B128" s="16"/>
      <c r="C128" s="16"/>
      <c r="D128" s="2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 t="s">
        <v>171</v>
      </c>
      <c r="AP128" s="49" t="s">
        <v>190</v>
      </c>
      <c r="AQ128" s="49"/>
      <c r="AR128" s="49"/>
      <c r="AS128" s="16"/>
      <c r="AU128" s="197"/>
    </row>
    <row r="129" spans="1:47" s="32" customFormat="1" x14ac:dyDescent="0.25">
      <c r="A129" s="16"/>
      <c r="B129" s="16"/>
      <c r="C129" s="16"/>
      <c r="D129" s="2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16"/>
      <c r="AU129" s="197"/>
    </row>
    <row r="130" spans="1:47" s="32" customFormat="1" x14ac:dyDescent="0.25">
      <c r="A130" s="16"/>
      <c r="B130" s="16"/>
      <c r="C130" s="16"/>
      <c r="D130" s="2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16"/>
      <c r="AU130" s="197"/>
    </row>
    <row r="131" spans="1:47" x14ac:dyDescent="0.25">
      <c r="A131" s="16"/>
      <c r="B131" s="16"/>
      <c r="C131" s="16"/>
      <c r="D131" s="2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16"/>
    </row>
    <row r="132" spans="1:47" ht="15.6" x14ac:dyDescent="0.3">
      <c r="A132" s="28" t="s">
        <v>158</v>
      </c>
      <c r="B132" s="16"/>
      <c r="C132" s="16"/>
      <c r="D132" s="2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49"/>
      <c r="AP132" s="16"/>
      <c r="AQ132" s="16"/>
      <c r="AR132" s="16"/>
      <c r="AS132" s="16"/>
    </row>
    <row r="133" spans="1:47" s="32" customFormat="1" ht="15.6" x14ac:dyDescent="0.3">
      <c r="A133" s="241" t="s">
        <v>0</v>
      </c>
      <c r="B133" s="241"/>
      <c r="C133" s="241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1"/>
      <c r="R133" s="241"/>
      <c r="S133" s="241"/>
      <c r="T133" s="241"/>
      <c r="U133" s="241"/>
      <c r="V133" s="241"/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1"/>
      <c r="AG133" s="241"/>
      <c r="AH133" s="241"/>
      <c r="AI133" s="241"/>
      <c r="AJ133" s="241"/>
      <c r="AK133" s="241"/>
      <c r="AL133" s="241"/>
      <c r="AM133" s="241"/>
      <c r="AN133" s="241"/>
      <c r="AO133" s="28"/>
      <c r="AP133" s="179"/>
      <c r="AQ133" s="179"/>
      <c r="AR133" s="179"/>
      <c r="AS133" s="16"/>
      <c r="AU133" s="197"/>
    </row>
    <row r="134" spans="1:47" s="147" customFormat="1" ht="15.6" x14ac:dyDescent="0.3">
      <c r="A134" s="123" t="s">
        <v>433</v>
      </c>
      <c r="B134" s="28"/>
      <c r="C134" s="28"/>
      <c r="D134" s="2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16"/>
      <c r="AU134" s="197"/>
    </row>
    <row r="135" spans="1:47" s="32" customFormat="1" ht="15.6" x14ac:dyDescent="0.3">
      <c r="A135" s="238" t="s">
        <v>1</v>
      </c>
      <c r="B135" s="238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Y135" s="238"/>
      <c r="Z135" s="238"/>
      <c r="AA135" s="238"/>
      <c r="AB135" s="238"/>
      <c r="AC135" s="238"/>
      <c r="AD135" s="238"/>
      <c r="AE135" s="238"/>
      <c r="AF135" s="238"/>
      <c r="AG135" s="238"/>
      <c r="AH135" s="238"/>
      <c r="AI135" s="238"/>
      <c r="AJ135" s="238"/>
      <c r="AK135" s="238"/>
      <c r="AL135" s="238"/>
      <c r="AM135" s="238"/>
      <c r="AN135" s="238"/>
      <c r="AO135" s="28"/>
      <c r="AP135" s="176"/>
      <c r="AQ135" s="176"/>
      <c r="AR135" s="176"/>
      <c r="AS135" s="16"/>
      <c r="AU135" s="197"/>
    </row>
    <row r="136" spans="1:47" s="32" customFormat="1" x14ac:dyDescent="0.25">
      <c r="A136" s="123" t="s">
        <v>191</v>
      </c>
      <c r="B136" s="123"/>
      <c r="C136" s="123"/>
      <c r="D136" s="219">
        <v>169</v>
      </c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 t="s">
        <v>190</v>
      </c>
      <c r="AH136" s="49"/>
      <c r="AI136" s="49" t="s">
        <v>190</v>
      </c>
      <c r="AJ136" s="49" t="s">
        <v>190</v>
      </c>
      <c r="AK136" s="49"/>
      <c r="AL136" s="49" t="s">
        <v>190</v>
      </c>
      <c r="AM136" s="49" t="s">
        <v>190</v>
      </c>
      <c r="AN136" s="49"/>
      <c r="AO136" s="49" t="s">
        <v>190</v>
      </c>
      <c r="AP136" s="49" t="s">
        <v>190</v>
      </c>
      <c r="AQ136" s="49"/>
      <c r="AR136" s="49"/>
      <c r="AS136" s="16"/>
      <c r="AU136" s="197"/>
    </row>
    <row r="137" spans="1:47" s="32" customFormat="1" x14ac:dyDescent="0.25">
      <c r="A137" s="123" t="s">
        <v>192</v>
      </c>
      <c r="B137" s="123"/>
      <c r="C137" s="123"/>
      <c r="D137" s="219">
        <v>265</v>
      </c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 t="s">
        <v>190</v>
      </c>
      <c r="AA137" s="49" t="s">
        <v>190</v>
      </c>
      <c r="AB137" s="49" t="s">
        <v>190</v>
      </c>
      <c r="AC137" s="49"/>
      <c r="AD137" s="49" t="s">
        <v>190</v>
      </c>
      <c r="AE137" s="49" t="s">
        <v>190</v>
      </c>
      <c r="AF137" s="49"/>
      <c r="AG137" s="49" t="s">
        <v>190</v>
      </c>
      <c r="AH137" s="49"/>
      <c r="AI137" s="49" t="s">
        <v>190</v>
      </c>
      <c r="AJ137" s="49"/>
      <c r="AK137" s="49"/>
      <c r="AL137" s="49"/>
      <c r="AM137" s="49"/>
      <c r="AN137" s="49"/>
      <c r="AO137" s="49" t="s">
        <v>190</v>
      </c>
      <c r="AP137" s="49" t="s">
        <v>190</v>
      </c>
      <c r="AQ137" s="49"/>
      <c r="AR137" s="49"/>
      <c r="AS137" s="16"/>
      <c r="AU137" s="197"/>
    </row>
    <row r="138" spans="1:47" s="32" customFormat="1" x14ac:dyDescent="0.25">
      <c r="A138" s="123" t="s">
        <v>193</v>
      </c>
      <c r="B138" s="123"/>
      <c r="C138" s="123"/>
      <c r="D138" s="219">
        <v>122</v>
      </c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 t="s">
        <v>190</v>
      </c>
      <c r="AD138" s="49"/>
      <c r="AE138" s="49"/>
      <c r="AF138" s="49"/>
      <c r="AG138" s="49" t="s">
        <v>200</v>
      </c>
      <c r="AH138" s="49"/>
      <c r="AI138" s="49"/>
      <c r="AJ138" s="49"/>
      <c r="AK138" s="49" t="s">
        <v>190</v>
      </c>
      <c r="AL138" s="49"/>
      <c r="AM138" s="49"/>
      <c r="AN138" s="49" t="s">
        <v>190</v>
      </c>
      <c r="AO138" s="49" t="s">
        <v>190</v>
      </c>
      <c r="AP138" s="49" t="s">
        <v>190</v>
      </c>
      <c r="AQ138" s="49"/>
      <c r="AR138" s="49"/>
      <c r="AS138" s="16"/>
      <c r="AU138" s="197"/>
    </row>
    <row r="139" spans="1:47" s="32" customFormat="1" x14ac:dyDescent="0.25">
      <c r="A139" s="123" t="s">
        <v>194</v>
      </c>
      <c r="B139" s="123"/>
      <c r="C139" s="123"/>
      <c r="D139" s="219">
        <v>121</v>
      </c>
      <c r="E139" s="49" t="s">
        <v>190</v>
      </c>
      <c r="F139" s="49"/>
      <c r="G139" s="49"/>
      <c r="H139" s="49"/>
      <c r="I139" s="49"/>
      <c r="J139" s="49" t="s">
        <v>190</v>
      </c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 t="s">
        <v>190</v>
      </c>
      <c r="AH139" s="49"/>
      <c r="AI139" s="49"/>
      <c r="AJ139" s="49"/>
      <c r="AK139" s="49"/>
      <c r="AL139" s="49"/>
      <c r="AM139" s="49"/>
      <c r="AN139" s="49"/>
      <c r="AO139" s="49" t="s">
        <v>190</v>
      </c>
      <c r="AP139" s="49" t="s">
        <v>190</v>
      </c>
      <c r="AQ139" s="49"/>
      <c r="AR139" s="49"/>
      <c r="AS139" s="16"/>
      <c r="AU139" s="197"/>
    </row>
    <row r="140" spans="1:47" s="32" customFormat="1" x14ac:dyDescent="0.25">
      <c r="A140" s="123" t="s">
        <v>195</v>
      </c>
      <c r="B140" s="123"/>
      <c r="C140" s="123"/>
      <c r="D140" s="219">
        <v>121</v>
      </c>
      <c r="E140" s="49" t="s">
        <v>190</v>
      </c>
      <c r="F140" s="49"/>
      <c r="G140" s="49"/>
      <c r="H140" s="49" t="s">
        <v>190</v>
      </c>
      <c r="I140" s="49" t="s">
        <v>190</v>
      </c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 t="s">
        <v>190</v>
      </c>
      <c r="AH140" s="49" t="s">
        <v>190</v>
      </c>
      <c r="AI140" s="49" t="s">
        <v>190</v>
      </c>
      <c r="AJ140" s="49" t="s">
        <v>190</v>
      </c>
      <c r="AK140" s="49"/>
      <c r="AL140" s="49"/>
      <c r="AM140" s="49"/>
      <c r="AN140" s="49"/>
      <c r="AO140" s="49" t="s">
        <v>190</v>
      </c>
      <c r="AP140" s="49" t="s">
        <v>190</v>
      </c>
      <c r="AQ140" s="49"/>
      <c r="AR140" s="49"/>
      <c r="AS140" s="16"/>
      <c r="AU140" s="197"/>
    </row>
    <row r="141" spans="1:47" s="32" customFormat="1" x14ac:dyDescent="0.25">
      <c r="A141" s="123" t="s">
        <v>196</v>
      </c>
      <c r="B141" s="123"/>
      <c r="C141" s="123"/>
      <c r="D141" s="219">
        <v>386</v>
      </c>
      <c r="E141" s="49" t="s">
        <v>190</v>
      </c>
      <c r="F141" s="49" t="s">
        <v>190</v>
      </c>
      <c r="G141" s="49" t="s">
        <v>190</v>
      </c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 t="s">
        <v>190</v>
      </c>
      <c r="AH141" s="49" t="s">
        <v>190</v>
      </c>
      <c r="AI141" s="49" t="s">
        <v>190</v>
      </c>
      <c r="AJ141" s="49"/>
      <c r="AK141" s="49"/>
      <c r="AL141" s="49"/>
      <c r="AM141" s="49"/>
      <c r="AN141" s="49"/>
      <c r="AO141" s="49" t="s">
        <v>190</v>
      </c>
      <c r="AP141" s="49" t="s">
        <v>190</v>
      </c>
      <c r="AQ141" s="49"/>
      <c r="AR141" s="49"/>
      <c r="AS141" s="16"/>
      <c r="AU141" s="197"/>
    </row>
    <row r="142" spans="1:47" s="32" customFormat="1" x14ac:dyDescent="0.25">
      <c r="A142" s="123" t="s">
        <v>466</v>
      </c>
      <c r="B142" s="123"/>
      <c r="C142" s="123">
        <v>308</v>
      </c>
      <c r="D142" s="219"/>
      <c r="E142" s="49" t="s">
        <v>190</v>
      </c>
      <c r="F142" s="49"/>
      <c r="G142" s="49" t="s">
        <v>190</v>
      </c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 t="s">
        <v>190</v>
      </c>
      <c r="AQ142" s="49"/>
      <c r="AR142" s="49"/>
      <c r="AS142" s="16"/>
      <c r="AU142" s="197"/>
    </row>
    <row r="143" spans="1:47" s="32" customFormat="1" x14ac:dyDescent="0.25">
      <c r="A143" s="123"/>
      <c r="B143" s="123"/>
      <c r="C143" s="123"/>
      <c r="D143" s="21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16"/>
      <c r="AU143" s="197"/>
    </row>
    <row r="144" spans="1:47" s="32" customFormat="1" x14ac:dyDescent="0.25">
      <c r="A144" s="123"/>
      <c r="B144" s="123"/>
      <c r="C144" s="123"/>
      <c r="D144" s="21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16"/>
      <c r="AU144" s="197"/>
    </row>
    <row r="145" spans="1:47" s="32" customFormat="1" x14ac:dyDescent="0.25">
      <c r="A145" s="123"/>
      <c r="B145" s="123"/>
      <c r="C145" s="123"/>
      <c r="D145" s="21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16"/>
      <c r="AU145" s="197"/>
    </row>
    <row r="146" spans="1:47" s="32" customFormat="1" ht="15.6" x14ac:dyDescent="0.3">
      <c r="A146" s="239" t="s">
        <v>2</v>
      </c>
      <c r="B146" s="23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  <c r="AE146" s="239"/>
      <c r="AF146" s="239"/>
      <c r="AG146" s="239"/>
      <c r="AH146" s="239"/>
      <c r="AI146" s="239"/>
      <c r="AJ146" s="239"/>
      <c r="AK146" s="239"/>
      <c r="AL146" s="239"/>
      <c r="AM146" s="239"/>
      <c r="AN146" s="239"/>
      <c r="AO146" s="28"/>
      <c r="AP146" s="177"/>
      <c r="AQ146" s="177"/>
      <c r="AR146" s="177"/>
      <c r="AS146" s="16"/>
      <c r="AU146" s="197"/>
    </row>
    <row r="147" spans="1:47" s="32" customFormat="1" x14ac:dyDescent="0.25">
      <c r="A147" s="49" t="s">
        <v>174</v>
      </c>
      <c r="B147" s="49"/>
      <c r="C147" s="49"/>
      <c r="D147" s="219">
        <v>46</v>
      </c>
      <c r="E147" s="49"/>
      <c r="F147" s="49"/>
      <c r="G147" s="49"/>
      <c r="H147" s="49">
        <v>4</v>
      </c>
      <c r="I147" s="49">
        <v>1</v>
      </c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>
        <v>18</v>
      </c>
      <c r="AA147" s="49">
        <v>1</v>
      </c>
      <c r="AB147" s="49">
        <v>1</v>
      </c>
      <c r="AC147" s="49">
        <v>3</v>
      </c>
      <c r="AD147" s="49"/>
      <c r="AE147" s="49">
        <v>1</v>
      </c>
      <c r="AF147" s="49"/>
      <c r="AG147" s="49"/>
      <c r="AH147" s="49">
        <v>1</v>
      </c>
      <c r="AI147" s="49">
        <v>13</v>
      </c>
      <c r="AJ147" s="49"/>
      <c r="AK147" s="49">
        <v>1</v>
      </c>
      <c r="AL147" s="49">
        <v>2</v>
      </c>
      <c r="AM147" s="49"/>
      <c r="AN147" s="49"/>
      <c r="AO147" s="49" t="s">
        <v>190</v>
      </c>
      <c r="AP147" s="49" t="s">
        <v>190</v>
      </c>
      <c r="AQ147" s="49"/>
      <c r="AR147" s="49"/>
      <c r="AS147" s="16"/>
      <c r="AU147" s="197"/>
    </row>
    <row r="148" spans="1:47" s="32" customFormat="1" x14ac:dyDescent="0.25">
      <c r="A148" s="49" t="s">
        <v>175</v>
      </c>
      <c r="B148" s="49"/>
      <c r="C148" s="49"/>
      <c r="D148" s="219">
        <v>33</v>
      </c>
      <c r="E148" s="49" t="s">
        <v>190</v>
      </c>
      <c r="F148" s="49"/>
      <c r="G148" s="49"/>
      <c r="H148" s="49"/>
      <c r="I148" s="49">
        <v>19</v>
      </c>
      <c r="J148" s="49">
        <v>13</v>
      </c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>
        <v>1</v>
      </c>
      <c r="AI148" s="49"/>
      <c r="AJ148" s="49"/>
      <c r="AK148" s="49"/>
      <c r="AL148" s="49"/>
      <c r="AM148" s="49"/>
      <c r="AN148" s="49"/>
      <c r="AO148" s="49" t="s">
        <v>190</v>
      </c>
      <c r="AP148" s="49" t="s">
        <v>190</v>
      </c>
      <c r="AQ148" s="49"/>
      <c r="AR148" s="49"/>
      <c r="AS148" s="16"/>
      <c r="AU148" s="197"/>
    </row>
    <row r="149" spans="1:47" s="32" customFormat="1" x14ac:dyDescent="0.25">
      <c r="A149" s="49"/>
      <c r="B149" s="49"/>
      <c r="C149" s="49"/>
      <c r="D149" s="21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16"/>
      <c r="AU149" s="197"/>
    </row>
    <row r="150" spans="1:47" s="32" customFormat="1" x14ac:dyDescent="0.25">
      <c r="A150" s="49"/>
      <c r="B150" s="49"/>
      <c r="C150" s="49"/>
      <c r="D150" s="21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16"/>
      <c r="AU150" s="197"/>
    </row>
    <row r="151" spans="1:47" ht="15.6" x14ac:dyDescent="0.3">
      <c r="A151" s="165" t="s">
        <v>3</v>
      </c>
      <c r="B151" s="165"/>
      <c r="C151" s="165"/>
      <c r="D151" s="220">
        <v>8</v>
      </c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  <c r="AI151" s="234"/>
      <c r="AJ151" s="234"/>
      <c r="AK151" s="234"/>
      <c r="AL151" s="234"/>
      <c r="AM151" s="234"/>
      <c r="AN151" s="234"/>
      <c r="AO151" s="49"/>
      <c r="AP151" s="174"/>
      <c r="AQ151" s="174"/>
      <c r="AR151" s="174"/>
      <c r="AS151" s="16"/>
    </row>
    <row r="152" spans="1:47" s="32" customFormat="1" x14ac:dyDescent="0.25">
      <c r="A152" s="49" t="s">
        <v>475</v>
      </c>
      <c r="B152" s="49"/>
      <c r="C152" s="49"/>
      <c r="D152" s="219"/>
      <c r="E152" s="49"/>
      <c r="F152" s="49"/>
      <c r="G152" s="49" t="s">
        <v>190</v>
      </c>
      <c r="H152" s="49" t="s">
        <v>190</v>
      </c>
      <c r="I152" s="49" t="s">
        <v>190</v>
      </c>
      <c r="J152" s="49" t="s">
        <v>190</v>
      </c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 t="s">
        <v>190</v>
      </c>
      <c r="AA152" s="49" t="s">
        <v>190</v>
      </c>
      <c r="AB152" s="49" t="s">
        <v>190</v>
      </c>
      <c r="AC152" s="49" t="s">
        <v>190</v>
      </c>
      <c r="AD152" s="49" t="s">
        <v>190</v>
      </c>
      <c r="AE152" s="49" t="s">
        <v>190</v>
      </c>
      <c r="AF152" s="49"/>
      <c r="AG152" s="49"/>
      <c r="AH152" s="49" t="s">
        <v>190</v>
      </c>
      <c r="AI152" s="49" t="s">
        <v>190</v>
      </c>
      <c r="AJ152" s="49" t="s">
        <v>190</v>
      </c>
      <c r="AK152" s="49" t="s">
        <v>190</v>
      </c>
      <c r="AL152" s="49"/>
      <c r="AM152" s="49"/>
      <c r="AN152" s="49"/>
      <c r="AO152" s="49" t="s">
        <v>190</v>
      </c>
      <c r="AP152" s="49" t="s">
        <v>190</v>
      </c>
      <c r="AQ152" s="49"/>
      <c r="AR152" s="49"/>
      <c r="AS152" s="16"/>
      <c r="AU152" s="197"/>
    </row>
    <row r="153" spans="1:47" s="32" customFormat="1" x14ac:dyDescent="0.25">
      <c r="A153" s="49"/>
      <c r="B153" s="49"/>
      <c r="C153" s="49"/>
      <c r="D153" s="21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16"/>
      <c r="AU153" s="197"/>
    </row>
    <row r="154" spans="1:47" s="32" customFormat="1" x14ac:dyDescent="0.25">
      <c r="A154" s="49"/>
      <c r="B154" s="49"/>
      <c r="C154" s="49"/>
      <c r="D154" s="21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16"/>
      <c r="AU154" s="197"/>
    </row>
    <row r="155" spans="1:47" s="32" customFormat="1" x14ac:dyDescent="0.25">
      <c r="A155" s="49"/>
      <c r="B155" s="49"/>
      <c r="C155" s="49"/>
      <c r="D155" s="21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16"/>
      <c r="AU155" s="197"/>
    </row>
    <row r="156" spans="1:47" s="32" customFormat="1" x14ac:dyDescent="0.25">
      <c r="A156" s="49" t="s">
        <v>70</v>
      </c>
      <c r="B156" s="49"/>
      <c r="C156" s="49"/>
      <c r="D156" s="21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16"/>
      <c r="AU156" s="197"/>
    </row>
    <row r="157" spans="1:47" x14ac:dyDescent="0.25">
      <c r="A157" s="49"/>
      <c r="B157" s="49"/>
      <c r="C157" s="49"/>
      <c r="D157" s="21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16"/>
    </row>
    <row r="158" spans="1:47" x14ac:dyDescent="0.25">
      <c r="A158" s="49"/>
      <c r="B158" s="49"/>
      <c r="C158" s="49"/>
      <c r="D158" s="21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16"/>
    </row>
    <row r="159" spans="1:47" x14ac:dyDescent="0.25">
      <c r="A159" s="49"/>
      <c r="B159" s="49"/>
      <c r="C159" s="49"/>
      <c r="D159" s="21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16"/>
    </row>
    <row r="160" spans="1:47" x14ac:dyDescent="0.25">
      <c r="A160" s="49"/>
      <c r="B160" s="49"/>
      <c r="C160" s="49"/>
      <c r="D160" s="21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16"/>
    </row>
    <row r="161" spans="1:45" x14ac:dyDescent="0.25">
      <c r="A161" s="49"/>
      <c r="B161" s="49"/>
      <c r="C161" s="49"/>
      <c r="D161" s="21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16"/>
    </row>
  </sheetData>
  <mergeCells count="8">
    <mergeCell ref="E151:AN151"/>
    <mergeCell ref="A7:AN7"/>
    <mergeCell ref="A96:AN96"/>
    <mergeCell ref="A116:AN116"/>
    <mergeCell ref="E126:AN126"/>
    <mergeCell ref="A146:AN146"/>
    <mergeCell ref="A135:AN135"/>
    <mergeCell ref="A133:AN133"/>
  </mergeCells>
  <pageMargins left="0.23622047244094491" right="0.23622047244094491" top="1.1036666666666666" bottom="0.74803149606299213" header="0.31496062992125984" footer="0.31496062992125984"/>
  <pageSetup paperSize="8" scale="77" fitToHeight="0" orientation="landscape" r:id="rId1"/>
  <headerFooter>
    <oddHeader>&amp;RSOPIMUS ASIAKAS- JA POTILASTIETOJÄRJESTELMÄSTÄ
Liite B2 Toimintaympäristön volyymitiedot
Versio 3.01
24.4.2015</oddHeader>
    <oddFooter>&amp;RSivu: &amp;P (&amp;N)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48"/>
  <sheetViews>
    <sheetView tabSelected="1" zoomScale="70" zoomScaleNormal="70" zoomScalePageLayoutView="50" workbookViewId="0">
      <selection activeCell="H5" sqref="H5"/>
    </sheetView>
  </sheetViews>
  <sheetFormatPr defaultColWidth="8.81640625" defaultRowHeight="15" x14ac:dyDescent="0.25"/>
  <cols>
    <col min="1" max="1" width="3.1796875" style="32" customWidth="1"/>
    <col min="2" max="2" width="27.90625" style="32" customWidth="1"/>
    <col min="3" max="5" width="8.90625" style="32" customWidth="1"/>
    <col min="6" max="6" width="13.6328125" style="32" customWidth="1"/>
    <col min="7" max="18" width="8.90625" style="32" customWidth="1"/>
    <col min="19" max="22" width="8.81640625" style="32"/>
    <col min="23" max="23" width="11.6328125" style="32" customWidth="1"/>
    <col min="24" max="24" width="12.81640625" style="32" customWidth="1"/>
    <col min="25" max="16384" width="8.81640625" style="32"/>
  </cols>
  <sheetData>
    <row r="2" spans="2:24" ht="15.6" x14ac:dyDescent="0.3">
      <c r="B2" s="3" t="s">
        <v>206</v>
      </c>
    </row>
    <row r="3" spans="2:24" ht="15.6" x14ac:dyDescent="0.3">
      <c r="B3" s="105">
        <v>42118</v>
      </c>
    </row>
    <row r="4" spans="2:24" x14ac:dyDescent="0.25">
      <c r="B4" s="188"/>
    </row>
    <row r="6" spans="2:24" ht="24" x14ac:dyDescent="0.25">
      <c r="B6" s="68" t="s">
        <v>207</v>
      </c>
      <c r="C6" s="69" t="s">
        <v>208</v>
      </c>
      <c r="D6" s="69" t="s">
        <v>209</v>
      </c>
      <c r="E6" s="69" t="s">
        <v>58</v>
      </c>
      <c r="F6" s="69" t="s">
        <v>210</v>
      </c>
      <c r="G6" s="69" t="s">
        <v>211</v>
      </c>
      <c r="H6" s="69" t="s">
        <v>212</v>
      </c>
      <c r="I6" s="69" t="s">
        <v>213</v>
      </c>
      <c r="J6" s="69" t="s">
        <v>214</v>
      </c>
      <c r="K6" s="70" t="s">
        <v>215</v>
      </c>
      <c r="L6" s="70" t="s">
        <v>216</v>
      </c>
      <c r="M6" s="69" t="s">
        <v>217</v>
      </c>
      <c r="N6" s="71" t="s">
        <v>218</v>
      </c>
      <c r="O6" s="71" t="s">
        <v>219</v>
      </c>
      <c r="P6" s="69" t="s">
        <v>220</v>
      </c>
      <c r="Q6" s="69" t="s">
        <v>221</v>
      </c>
      <c r="R6" s="69" t="s">
        <v>222</v>
      </c>
      <c r="S6" s="69" t="s">
        <v>223</v>
      </c>
      <c r="T6" s="69" t="s">
        <v>224</v>
      </c>
      <c r="U6" s="69" t="s">
        <v>225</v>
      </c>
      <c r="V6" s="69" t="s">
        <v>226</v>
      </c>
      <c r="W6" s="182" t="s">
        <v>227</v>
      </c>
      <c r="X6" s="183" t="s">
        <v>41</v>
      </c>
    </row>
    <row r="7" spans="2:24" ht="26.4" x14ac:dyDescent="0.25">
      <c r="B7" s="103" t="s">
        <v>228</v>
      </c>
      <c r="C7" s="72">
        <v>5056</v>
      </c>
      <c r="D7" s="72">
        <v>9135</v>
      </c>
      <c r="E7" s="72">
        <v>46352</v>
      </c>
      <c r="F7" s="72">
        <v>262606</v>
      </c>
      <c r="G7" s="72">
        <v>5578</v>
      </c>
      <c r="H7" s="72">
        <v>40117</v>
      </c>
      <c r="I7" s="72">
        <v>35099</v>
      </c>
      <c r="J7" s="72">
        <v>47875</v>
      </c>
      <c r="K7" s="73">
        <v>2824</v>
      </c>
      <c r="L7" s="73">
        <v>15520</v>
      </c>
      <c r="M7" s="72">
        <v>41342</v>
      </c>
      <c r="N7" s="74">
        <v>20649</v>
      </c>
      <c r="O7" s="74">
        <v>5185</v>
      </c>
      <c r="P7" s="72">
        <v>49665</v>
      </c>
      <c r="Q7" s="72">
        <v>28769</v>
      </c>
      <c r="R7" s="72">
        <v>19012</v>
      </c>
      <c r="S7" s="72">
        <v>6207</v>
      </c>
      <c r="T7" s="72">
        <v>38182</v>
      </c>
      <c r="U7" s="72">
        <v>9033</v>
      </c>
      <c r="V7" s="72">
        <v>29102</v>
      </c>
      <c r="W7" s="72">
        <v>38135</v>
      </c>
      <c r="X7" s="180">
        <f>SUM(C7:W7)</f>
        <v>755443</v>
      </c>
    </row>
    <row r="8" spans="2:24" x14ac:dyDescent="0.25">
      <c r="B8" s="75" t="s">
        <v>229</v>
      </c>
      <c r="C8" s="134">
        <v>5</v>
      </c>
      <c r="D8" s="130">
        <v>0</v>
      </c>
      <c r="E8" s="134">
        <f>SUM(E9:E10)</f>
        <v>65</v>
      </c>
      <c r="F8" s="76" t="s">
        <v>230</v>
      </c>
      <c r="G8" s="144">
        <v>6</v>
      </c>
      <c r="H8" s="76">
        <f>SUM(H9+H10)</f>
        <v>61</v>
      </c>
      <c r="I8" s="76">
        <f t="shared" ref="I8:W8" si="0">SUM(I9+I10)</f>
        <v>40</v>
      </c>
      <c r="J8" s="76">
        <f t="shared" si="0"/>
        <v>64</v>
      </c>
      <c r="K8" s="76">
        <f t="shared" si="0"/>
        <v>0</v>
      </c>
      <c r="L8" s="76">
        <f t="shared" si="0"/>
        <v>23</v>
      </c>
      <c r="M8" s="76">
        <f t="shared" si="0"/>
        <v>51</v>
      </c>
      <c r="N8" s="76">
        <f t="shared" si="0"/>
        <v>23</v>
      </c>
      <c r="O8" s="76">
        <f t="shared" si="0"/>
        <v>6</v>
      </c>
      <c r="P8" s="76">
        <f t="shared" si="0"/>
        <v>52</v>
      </c>
      <c r="Q8" s="76">
        <f t="shared" si="0"/>
        <v>35</v>
      </c>
      <c r="R8" s="76">
        <f t="shared" si="0"/>
        <v>22</v>
      </c>
      <c r="S8" s="76">
        <f t="shared" si="0"/>
        <v>8</v>
      </c>
      <c r="T8" s="76">
        <f t="shared" si="0"/>
        <v>85</v>
      </c>
      <c r="U8" s="76">
        <f t="shared" si="0"/>
        <v>0</v>
      </c>
      <c r="V8" s="76">
        <f t="shared" si="0"/>
        <v>0</v>
      </c>
      <c r="W8" s="76">
        <f t="shared" si="0"/>
        <v>44</v>
      </c>
      <c r="X8" s="16"/>
    </row>
    <row r="9" spans="2:24" x14ac:dyDescent="0.25">
      <c r="B9" s="79" t="s">
        <v>231</v>
      </c>
      <c r="C9" s="135">
        <v>2</v>
      </c>
      <c r="D9" s="110">
        <v>7</v>
      </c>
      <c r="E9" s="135">
        <v>47</v>
      </c>
      <c r="F9" s="80" t="s">
        <v>232</v>
      </c>
      <c r="G9" s="145">
        <v>4</v>
      </c>
      <c r="H9" s="80">
        <v>40</v>
      </c>
      <c r="I9" s="80">
        <v>25</v>
      </c>
      <c r="J9" s="191">
        <v>38</v>
      </c>
      <c r="K9" s="77"/>
      <c r="L9" s="77">
        <v>17</v>
      </c>
      <c r="M9" s="80">
        <v>33</v>
      </c>
      <c r="N9" s="76">
        <v>16</v>
      </c>
      <c r="O9" s="76">
        <v>3</v>
      </c>
      <c r="P9" s="80">
        <v>30</v>
      </c>
      <c r="Q9" s="110">
        <v>19</v>
      </c>
      <c r="R9" s="80">
        <v>13</v>
      </c>
      <c r="S9" s="80">
        <v>5</v>
      </c>
      <c r="T9" s="80">
        <v>60</v>
      </c>
      <c r="U9" s="78"/>
      <c r="V9" s="78"/>
      <c r="W9" s="78">
        <v>30</v>
      </c>
      <c r="X9" s="16"/>
    </row>
    <row r="10" spans="2:24" x14ac:dyDescent="0.25">
      <c r="B10" s="81" t="s">
        <v>5</v>
      </c>
      <c r="C10" s="135">
        <v>3</v>
      </c>
      <c r="D10" s="131">
        <v>4</v>
      </c>
      <c r="E10" s="135">
        <v>18</v>
      </c>
      <c r="F10" s="80" t="s">
        <v>233</v>
      </c>
      <c r="G10" s="145">
        <v>2</v>
      </c>
      <c r="H10" s="80">
        <v>21</v>
      </c>
      <c r="I10" s="80">
        <v>15</v>
      </c>
      <c r="J10" s="191">
        <v>26</v>
      </c>
      <c r="K10" s="77"/>
      <c r="L10" s="77">
        <v>6</v>
      </c>
      <c r="M10" s="80">
        <v>18</v>
      </c>
      <c r="N10" s="76">
        <v>7</v>
      </c>
      <c r="O10" s="76">
        <v>3</v>
      </c>
      <c r="P10" s="80">
        <v>22</v>
      </c>
      <c r="Q10" s="110">
        <v>16</v>
      </c>
      <c r="R10" s="80">
        <v>9</v>
      </c>
      <c r="S10" s="80">
        <v>3</v>
      </c>
      <c r="T10" s="80">
        <v>25</v>
      </c>
      <c r="U10" s="78"/>
      <c r="V10" s="78"/>
      <c r="W10" s="78">
        <v>14</v>
      </c>
      <c r="X10" s="16"/>
    </row>
    <row r="11" spans="2:24" x14ac:dyDescent="0.25">
      <c r="B11" s="75" t="s">
        <v>234</v>
      </c>
      <c r="C11" s="134">
        <v>63</v>
      </c>
      <c r="D11" s="130">
        <v>0</v>
      </c>
      <c r="E11" s="134">
        <f>SUM(E12:E13)</f>
        <v>632</v>
      </c>
      <c r="F11" s="76" t="s">
        <v>235</v>
      </c>
      <c r="G11" s="144">
        <v>65</v>
      </c>
      <c r="H11" s="76">
        <f t="shared" ref="H11:V11" si="1">SUM(H12:H13)</f>
        <v>441</v>
      </c>
      <c r="I11" s="76">
        <v>87</v>
      </c>
      <c r="J11" s="190">
        <f>SUM(J12:J13)</f>
        <v>170</v>
      </c>
      <c r="K11" s="76">
        <f t="shared" si="1"/>
        <v>0</v>
      </c>
      <c r="L11" s="76">
        <f t="shared" si="1"/>
        <v>266</v>
      </c>
      <c r="M11" s="76">
        <f t="shared" si="1"/>
        <v>437</v>
      </c>
      <c r="N11" s="76">
        <f t="shared" si="1"/>
        <v>305</v>
      </c>
      <c r="O11" s="76">
        <f t="shared" si="1"/>
        <v>44</v>
      </c>
      <c r="P11" s="76">
        <f t="shared" si="1"/>
        <v>600</v>
      </c>
      <c r="Q11" s="76">
        <f t="shared" si="1"/>
        <v>601</v>
      </c>
      <c r="R11" s="76">
        <f t="shared" si="1"/>
        <v>62</v>
      </c>
      <c r="S11" s="76">
        <f t="shared" si="1"/>
        <v>59</v>
      </c>
      <c r="T11" s="76">
        <f t="shared" si="1"/>
        <v>342</v>
      </c>
      <c r="U11" s="76">
        <f t="shared" si="1"/>
        <v>0</v>
      </c>
      <c r="V11" s="76">
        <f t="shared" si="1"/>
        <v>0</v>
      </c>
      <c r="W11" s="76">
        <v>470</v>
      </c>
      <c r="X11" s="16"/>
    </row>
    <row r="12" spans="2:24" x14ac:dyDescent="0.25">
      <c r="B12" s="79" t="s">
        <v>122</v>
      </c>
      <c r="C12" s="136">
        <v>60</v>
      </c>
      <c r="D12" s="111">
        <v>137</v>
      </c>
      <c r="E12" s="136">
        <v>598</v>
      </c>
      <c r="F12" s="82" t="s">
        <v>236</v>
      </c>
      <c r="G12" s="146">
        <v>63</v>
      </c>
      <c r="H12" s="82">
        <v>397</v>
      </c>
      <c r="I12" s="82" t="s">
        <v>237</v>
      </c>
      <c r="J12" s="192">
        <v>140</v>
      </c>
      <c r="K12" s="83"/>
      <c r="L12" s="83">
        <v>260</v>
      </c>
      <c r="M12" s="82">
        <v>415</v>
      </c>
      <c r="N12" s="84">
        <v>261</v>
      </c>
      <c r="O12" s="84">
        <v>44</v>
      </c>
      <c r="P12" s="82">
        <v>526</v>
      </c>
      <c r="Q12" s="111">
        <v>489</v>
      </c>
      <c r="R12" s="82">
        <v>50</v>
      </c>
      <c r="S12" s="82">
        <v>55</v>
      </c>
      <c r="T12" s="82">
        <v>280</v>
      </c>
      <c r="U12" s="85"/>
      <c r="V12" s="85"/>
      <c r="W12" s="85" t="s">
        <v>238</v>
      </c>
      <c r="X12" s="16"/>
    </row>
    <row r="13" spans="2:24" x14ac:dyDescent="0.25">
      <c r="B13" s="79" t="s">
        <v>123</v>
      </c>
      <c r="C13" s="136">
        <v>3</v>
      </c>
      <c r="D13" s="111">
        <v>10</v>
      </c>
      <c r="E13" s="136">
        <v>34</v>
      </c>
      <c r="F13" s="82" t="s">
        <v>239</v>
      </c>
      <c r="G13" s="146">
        <v>2</v>
      </c>
      <c r="H13" s="82">
        <v>44</v>
      </c>
      <c r="I13" s="82">
        <v>9</v>
      </c>
      <c r="J13" s="192">
        <v>30</v>
      </c>
      <c r="K13" s="83"/>
      <c r="L13" s="83">
        <v>6</v>
      </c>
      <c r="M13" s="82">
        <v>22</v>
      </c>
      <c r="N13" s="84">
        <v>44</v>
      </c>
      <c r="O13" s="84" t="s">
        <v>170</v>
      </c>
      <c r="P13" s="82">
        <v>74</v>
      </c>
      <c r="Q13" s="111">
        <v>112</v>
      </c>
      <c r="R13" s="82">
        <v>12</v>
      </c>
      <c r="S13" s="82">
        <v>4</v>
      </c>
      <c r="T13" s="82">
        <v>62</v>
      </c>
      <c r="U13" s="85"/>
      <c r="V13" s="85"/>
      <c r="W13" s="85" t="s">
        <v>240</v>
      </c>
      <c r="X13" s="16"/>
    </row>
    <row r="14" spans="2:24" x14ac:dyDescent="0.25">
      <c r="B14" s="75" t="s">
        <v>241</v>
      </c>
      <c r="C14" s="134">
        <v>8</v>
      </c>
      <c r="D14" s="130">
        <v>0</v>
      </c>
      <c r="E14" s="134">
        <f>SUM(E15:E16)</f>
        <v>99</v>
      </c>
      <c r="F14" s="76" t="s">
        <v>242</v>
      </c>
      <c r="G14" s="144">
        <v>2</v>
      </c>
      <c r="H14" s="76">
        <f t="shared" ref="H14:V14" si="2">SUM(H15:H16)</f>
        <v>112</v>
      </c>
      <c r="I14" s="76">
        <f t="shared" si="2"/>
        <v>27</v>
      </c>
      <c r="J14" s="76">
        <f t="shared" si="2"/>
        <v>55</v>
      </c>
      <c r="K14" s="76">
        <f t="shared" si="2"/>
        <v>0</v>
      </c>
      <c r="L14" s="76">
        <f t="shared" si="2"/>
        <v>11</v>
      </c>
      <c r="M14" s="76">
        <f t="shared" si="2"/>
        <v>61</v>
      </c>
      <c r="N14" s="76">
        <f t="shared" si="2"/>
        <v>29</v>
      </c>
      <c r="O14" s="76">
        <f t="shared" si="2"/>
        <v>0</v>
      </c>
      <c r="P14" s="76">
        <f t="shared" si="2"/>
        <v>83</v>
      </c>
      <c r="Q14" s="76">
        <f t="shared" si="2"/>
        <v>38</v>
      </c>
      <c r="R14" s="76">
        <f t="shared" si="2"/>
        <v>24</v>
      </c>
      <c r="S14" s="76">
        <f t="shared" si="2"/>
        <v>4</v>
      </c>
      <c r="T14" s="76">
        <f t="shared" si="2"/>
        <v>52</v>
      </c>
      <c r="U14" s="76">
        <f t="shared" si="2"/>
        <v>0</v>
      </c>
      <c r="V14" s="76">
        <f t="shared" si="2"/>
        <v>0</v>
      </c>
      <c r="W14" s="76">
        <v>56</v>
      </c>
      <c r="X14" s="16"/>
    </row>
    <row r="15" spans="2:24" x14ac:dyDescent="0.25">
      <c r="B15" s="81" t="s">
        <v>6</v>
      </c>
      <c r="C15" s="135">
        <v>4</v>
      </c>
      <c r="D15" s="110">
        <v>7</v>
      </c>
      <c r="E15" s="135">
        <v>33</v>
      </c>
      <c r="F15" s="80" t="s">
        <v>243</v>
      </c>
      <c r="G15" s="145">
        <v>2</v>
      </c>
      <c r="H15" s="80">
        <v>46</v>
      </c>
      <c r="I15" s="80">
        <v>17</v>
      </c>
      <c r="J15" s="191">
        <v>40</v>
      </c>
      <c r="K15" s="77"/>
      <c r="L15" s="77">
        <v>6</v>
      </c>
      <c r="M15" s="80">
        <v>24</v>
      </c>
      <c r="N15" s="76">
        <v>11</v>
      </c>
      <c r="O15" s="76" t="s">
        <v>170</v>
      </c>
      <c r="P15" s="80">
        <v>31</v>
      </c>
      <c r="Q15" s="110">
        <v>11</v>
      </c>
      <c r="R15" s="80">
        <v>11</v>
      </c>
      <c r="S15" s="80">
        <v>2</v>
      </c>
      <c r="T15" s="80">
        <v>20</v>
      </c>
      <c r="U15" s="78"/>
      <c r="V15" s="78"/>
      <c r="W15" s="78">
        <v>21</v>
      </c>
      <c r="X15" s="16"/>
    </row>
    <row r="16" spans="2:24" x14ac:dyDescent="0.25">
      <c r="B16" s="81" t="s">
        <v>8</v>
      </c>
      <c r="C16" s="135">
        <v>4</v>
      </c>
      <c r="D16" s="110">
        <v>8</v>
      </c>
      <c r="E16" s="135">
        <v>66</v>
      </c>
      <c r="F16" s="80" t="s">
        <v>244</v>
      </c>
      <c r="G16" s="145"/>
      <c r="H16" s="80">
        <v>66</v>
      </c>
      <c r="I16" s="80">
        <v>10</v>
      </c>
      <c r="J16" s="191">
        <v>15</v>
      </c>
      <c r="K16" s="77"/>
      <c r="L16" s="77">
        <v>5</v>
      </c>
      <c r="M16" s="80">
        <v>37</v>
      </c>
      <c r="N16" s="76">
        <v>18</v>
      </c>
      <c r="O16" s="76" t="s">
        <v>170</v>
      </c>
      <c r="P16" s="80">
        <v>52</v>
      </c>
      <c r="Q16" s="110">
        <v>27</v>
      </c>
      <c r="R16" s="80">
        <v>13</v>
      </c>
      <c r="S16" s="80">
        <v>2</v>
      </c>
      <c r="T16" s="80">
        <v>32</v>
      </c>
      <c r="U16" s="78"/>
      <c r="V16" s="78"/>
      <c r="W16" s="78" t="s">
        <v>245</v>
      </c>
      <c r="X16" s="16"/>
    </row>
    <row r="17" spans="2:24" ht="15.6" x14ac:dyDescent="0.3">
      <c r="B17" s="75" t="s">
        <v>246</v>
      </c>
      <c r="C17" s="134">
        <v>5</v>
      </c>
      <c r="D17" s="130">
        <v>12</v>
      </c>
      <c r="E17" s="139">
        <v>162</v>
      </c>
      <c r="F17" s="76" t="s">
        <v>247</v>
      </c>
      <c r="G17" s="144">
        <v>2</v>
      </c>
      <c r="H17" s="76">
        <v>83</v>
      </c>
      <c r="I17" s="76">
        <v>2</v>
      </c>
      <c r="J17" s="76"/>
      <c r="K17" s="77"/>
      <c r="L17" s="77">
        <v>11</v>
      </c>
      <c r="M17" s="76">
        <v>27</v>
      </c>
      <c r="N17" s="76">
        <v>24</v>
      </c>
      <c r="O17" s="76" t="s">
        <v>170</v>
      </c>
      <c r="P17" s="76">
        <v>73</v>
      </c>
      <c r="Q17" s="112">
        <v>15</v>
      </c>
      <c r="R17" s="76"/>
      <c r="S17" s="76">
        <v>9</v>
      </c>
      <c r="T17" s="76">
        <v>43</v>
      </c>
      <c r="U17" s="78"/>
      <c r="V17" s="78"/>
      <c r="W17" s="78">
        <v>16</v>
      </c>
      <c r="X17" s="184" t="s">
        <v>41</v>
      </c>
    </row>
    <row r="18" spans="2:24" x14ac:dyDescent="0.25">
      <c r="B18" s="86" t="s">
        <v>248</v>
      </c>
      <c r="C18" s="87">
        <v>81</v>
      </c>
      <c r="D18" s="87">
        <v>0</v>
      </c>
      <c r="E18" s="87">
        <f>E8+E11+E14+E17</f>
        <v>958</v>
      </c>
      <c r="F18" s="87">
        <v>3229</v>
      </c>
      <c r="G18" s="87">
        <f>G8+G11+G14+G17</f>
        <v>75</v>
      </c>
      <c r="H18" s="87">
        <f t="shared" ref="H18:V18" si="3">H8+H11+H14+H17</f>
        <v>697</v>
      </c>
      <c r="I18" s="87">
        <f t="shared" si="3"/>
        <v>156</v>
      </c>
      <c r="J18" s="87">
        <f t="shared" si="3"/>
        <v>289</v>
      </c>
      <c r="K18" s="87">
        <f t="shared" si="3"/>
        <v>0</v>
      </c>
      <c r="L18" s="87">
        <f t="shared" si="3"/>
        <v>311</v>
      </c>
      <c r="M18" s="87">
        <f t="shared" si="3"/>
        <v>576</v>
      </c>
      <c r="N18" s="87">
        <f t="shared" si="3"/>
        <v>381</v>
      </c>
      <c r="O18" s="87">
        <v>50</v>
      </c>
      <c r="P18" s="87">
        <f t="shared" si="3"/>
        <v>808</v>
      </c>
      <c r="Q18" s="87">
        <f t="shared" si="3"/>
        <v>689</v>
      </c>
      <c r="R18" s="87">
        <f t="shared" si="3"/>
        <v>108</v>
      </c>
      <c r="S18" s="87">
        <f t="shared" si="3"/>
        <v>80</v>
      </c>
      <c r="T18" s="87">
        <f t="shared" si="3"/>
        <v>522</v>
      </c>
      <c r="U18" s="87">
        <f t="shared" si="3"/>
        <v>0</v>
      </c>
      <c r="V18" s="87">
        <f t="shared" si="3"/>
        <v>0</v>
      </c>
      <c r="W18" s="87">
        <v>586</v>
      </c>
      <c r="X18" s="181">
        <f>SUM(C18:W18)</f>
        <v>9596</v>
      </c>
    </row>
    <row r="19" spans="2:24" x14ac:dyDescent="0.25">
      <c r="B19" s="88"/>
      <c r="C19" s="88"/>
      <c r="D19" s="88"/>
      <c r="E19" s="88"/>
      <c r="F19" s="88" t="s">
        <v>249</v>
      </c>
      <c r="G19" s="88"/>
      <c r="J19" s="89"/>
      <c r="K19" s="89"/>
      <c r="L19" s="89"/>
      <c r="M19" s="89"/>
      <c r="N19" s="89"/>
      <c r="O19" s="89"/>
      <c r="P19" s="89"/>
      <c r="W19" s="90" t="s">
        <v>250</v>
      </c>
    </row>
    <row r="20" spans="2:24" x14ac:dyDescent="0.25">
      <c r="B20" s="88"/>
      <c r="C20" s="88"/>
      <c r="D20" s="88"/>
      <c r="E20" s="88"/>
      <c r="F20" s="88"/>
      <c r="G20" s="88"/>
      <c r="J20" s="89"/>
      <c r="K20" s="89"/>
      <c r="L20" s="89"/>
      <c r="M20" s="89"/>
      <c r="N20" s="89"/>
      <c r="O20" s="89"/>
      <c r="P20" s="89"/>
      <c r="W20" s="90" t="s">
        <v>251</v>
      </c>
    </row>
    <row r="21" spans="2:24" x14ac:dyDescent="0.25">
      <c r="B21" s="88"/>
      <c r="C21" s="88"/>
      <c r="E21" s="88"/>
      <c r="F21" s="88"/>
      <c r="G21" s="88"/>
      <c r="J21" s="89"/>
      <c r="K21" s="89"/>
      <c r="L21" s="89"/>
      <c r="M21" s="89"/>
      <c r="N21" s="89"/>
      <c r="O21" s="89"/>
      <c r="P21" s="89"/>
      <c r="W21" s="90" t="s">
        <v>252</v>
      </c>
    </row>
    <row r="22" spans="2:24" x14ac:dyDescent="0.25">
      <c r="B22" s="68" t="s">
        <v>253</v>
      </c>
      <c r="C22" s="69" t="str">
        <f t="shared" ref="C22:W22" si="4">C6</f>
        <v>Askola</v>
      </c>
      <c r="D22" s="132" t="str">
        <f>D6</f>
        <v>Hanko</v>
      </c>
      <c r="E22" s="69" t="str">
        <f t="shared" si="4"/>
        <v>Hyvinkää</v>
      </c>
      <c r="F22" s="69" t="str">
        <f t="shared" si="4"/>
        <v>Espoo</v>
      </c>
      <c r="G22" s="69" t="str">
        <f t="shared" si="4"/>
        <v>Inkoo</v>
      </c>
      <c r="H22" s="69" t="str">
        <f t="shared" si="4"/>
        <v>Järvenpää</v>
      </c>
      <c r="I22" s="69" t="str">
        <f t="shared" si="4"/>
        <v>Kerava</v>
      </c>
      <c r="J22" s="69" t="str">
        <f>J6</f>
        <v>Lohja</v>
      </c>
      <c r="K22" s="70" t="str">
        <f t="shared" si="4"/>
        <v>Lapinjärvi</v>
      </c>
      <c r="L22" s="70" t="str">
        <f t="shared" si="4"/>
        <v>Loviisa</v>
      </c>
      <c r="M22" s="69" t="str">
        <f>M6</f>
        <v>Nurmijärvi</v>
      </c>
      <c r="N22" s="71" t="str">
        <f>N6</f>
        <v>Mäntsälä</v>
      </c>
      <c r="O22" s="71" t="str">
        <f t="shared" si="4"/>
        <v>Pornainen</v>
      </c>
      <c r="P22" s="69" t="str">
        <f t="shared" si="4"/>
        <v>Porvoo</v>
      </c>
      <c r="Q22" s="69" t="str">
        <f t="shared" si="4"/>
        <v>Raasepori</v>
      </c>
      <c r="R22" s="69" t="str">
        <f t="shared" si="4"/>
        <v>Sipoo</v>
      </c>
      <c r="S22" s="69" t="str">
        <f t="shared" si="4"/>
        <v>Siuntio</v>
      </c>
      <c r="T22" s="69" t="str">
        <f t="shared" si="4"/>
        <v>Tuusula</v>
      </c>
      <c r="U22" s="91" t="str">
        <f t="shared" si="4"/>
        <v>Karkkila</v>
      </c>
      <c r="V22" s="91" t="str">
        <f t="shared" si="4"/>
        <v>Vihti</v>
      </c>
      <c r="W22" s="142" t="str">
        <f t="shared" si="4"/>
        <v>Karviainen (Vihti+Karkkila)</v>
      </c>
    </row>
    <row r="23" spans="2:24" x14ac:dyDescent="0.25">
      <c r="B23" s="92" t="s">
        <v>254</v>
      </c>
      <c r="C23" s="93"/>
      <c r="D23" s="113"/>
      <c r="E23" s="93">
        <v>40</v>
      </c>
      <c r="F23" s="93"/>
      <c r="G23" s="93"/>
      <c r="H23" s="93"/>
      <c r="I23" s="93"/>
      <c r="J23" s="93"/>
      <c r="K23" s="94">
        <v>10</v>
      </c>
      <c r="L23" s="94">
        <v>82</v>
      </c>
      <c r="M23" s="93">
        <v>115</v>
      </c>
      <c r="N23" s="95"/>
      <c r="O23" s="95"/>
      <c r="P23" s="93"/>
      <c r="Q23" s="114">
        <v>333</v>
      </c>
      <c r="R23" s="93"/>
      <c r="S23" s="93"/>
      <c r="T23" s="93"/>
      <c r="U23" s="96"/>
      <c r="V23" s="96"/>
      <c r="W23" s="96"/>
    </row>
    <row r="24" spans="2:24" x14ac:dyDescent="0.25">
      <c r="B24" s="93" t="s">
        <v>13</v>
      </c>
      <c r="C24" s="113">
        <v>0</v>
      </c>
      <c r="D24" s="113">
        <v>0</v>
      </c>
      <c r="E24" s="93">
        <v>1</v>
      </c>
      <c r="F24" s="93">
        <v>1</v>
      </c>
      <c r="G24" s="148">
        <v>0</v>
      </c>
      <c r="H24" s="93">
        <v>1</v>
      </c>
      <c r="I24" s="93"/>
      <c r="J24" s="193">
        <v>1</v>
      </c>
      <c r="K24" s="94"/>
      <c r="L24" s="97" t="s">
        <v>255</v>
      </c>
      <c r="M24" s="93">
        <v>0</v>
      </c>
      <c r="N24" s="95">
        <v>0</v>
      </c>
      <c r="O24" s="95">
        <v>0</v>
      </c>
      <c r="P24" s="93">
        <v>1</v>
      </c>
      <c r="Q24" s="113">
        <v>0</v>
      </c>
      <c r="R24" s="93">
        <v>1</v>
      </c>
      <c r="S24" s="93" t="s">
        <v>256</v>
      </c>
      <c r="T24" s="93">
        <v>1</v>
      </c>
      <c r="U24" s="96"/>
      <c r="V24" s="96"/>
      <c r="W24" s="96">
        <v>0</v>
      </c>
    </row>
    <row r="25" spans="2:24" x14ac:dyDescent="0.25">
      <c r="B25" s="93" t="s">
        <v>38</v>
      </c>
      <c r="C25" s="113">
        <v>4</v>
      </c>
      <c r="D25" s="113">
        <v>10</v>
      </c>
      <c r="E25" s="93"/>
      <c r="F25" s="93"/>
      <c r="G25" s="148"/>
      <c r="H25" s="93">
        <v>54</v>
      </c>
      <c r="I25" s="93">
        <v>5</v>
      </c>
      <c r="J25" s="193" t="s">
        <v>70</v>
      </c>
      <c r="K25" s="94"/>
      <c r="L25" s="97">
        <v>10</v>
      </c>
      <c r="M25" s="93">
        <v>20</v>
      </c>
      <c r="N25" s="95">
        <v>11</v>
      </c>
      <c r="O25" s="95">
        <v>5</v>
      </c>
      <c r="P25" s="93">
        <v>12</v>
      </c>
      <c r="Q25" s="107" t="s">
        <v>295</v>
      </c>
      <c r="R25" s="93"/>
      <c r="S25" s="93"/>
      <c r="T25" s="93">
        <v>70</v>
      </c>
      <c r="U25" s="96">
        <v>5</v>
      </c>
      <c r="V25" s="96">
        <v>12</v>
      </c>
      <c r="W25" s="96">
        <f>SUM(U25:V25)</f>
        <v>17</v>
      </c>
    </row>
    <row r="26" spans="2:24" x14ac:dyDescent="0.25">
      <c r="B26" s="93" t="s">
        <v>36</v>
      </c>
      <c r="C26" s="113">
        <v>1</v>
      </c>
      <c r="D26" s="113">
        <v>1</v>
      </c>
      <c r="E26" s="93">
        <v>2</v>
      </c>
      <c r="F26" s="98" t="s">
        <v>257</v>
      </c>
      <c r="G26" s="148">
        <v>1</v>
      </c>
      <c r="H26" s="93">
        <v>2</v>
      </c>
      <c r="I26" s="93">
        <v>1</v>
      </c>
      <c r="J26" s="193">
        <v>8</v>
      </c>
      <c r="K26" s="94">
        <v>1</v>
      </c>
      <c r="L26" s="97">
        <v>3</v>
      </c>
      <c r="M26" s="93">
        <v>3</v>
      </c>
      <c r="N26" s="95">
        <v>1</v>
      </c>
      <c r="O26" s="95">
        <v>1</v>
      </c>
      <c r="P26" s="93">
        <v>2</v>
      </c>
      <c r="Q26" s="107" t="s">
        <v>294</v>
      </c>
      <c r="R26" s="93">
        <v>2</v>
      </c>
      <c r="S26" s="93">
        <v>1</v>
      </c>
      <c r="T26" s="93">
        <v>3</v>
      </c>
      <c r="U26" s="96">
        <v>1</v>
      </c>
      <c r="V26" s="96">
        <v>1</v>
      </c>
      <c r="W26" s="96">
        <f>SUM(U26:V26)</f>
        <v>2</v>
      </c>
    </row>
    <row r="27" spans="2:24" x14ac:dyDescent="0.25">
      <c r="B27" s="93" t="s">
        <v>7</v>
      </c>
      <c r="C27" s="137">
        <v>6</v>
      </c>
      <c r="D27" s="113">
        <v>37</v>
      </c>
      <c r="E27" s="98">
        <v>100</v>
      </c>
      <c r="F27" s="98" t="s">
        <v>258</v>
      </c>
      <c r="G27" s="148">
        <v>0</v>
      </c>
      <c r="H27" s="93">
        <v>54</v>
      </c>
      <c r="I27" s="93">
        <v>80</v>
      </c>
      <c r="J27" s="193">
        <v>122</v>
      </c>
      <c r="K27" s="94"/>
      <c r="L27" s="97" t="s">
        <v>259</v>
      </c>
      <c r="M27" s="93">
        <v>55</v>
      </c>
      <c r="N27" s="95">
        <v>73</v>
      </c>
      <c r="O27" s="95">
        <v>0</v>
      </c>
      <c r="P27" s="93">
        <v>74</v>
      </c>
      <c r="Q27" s="113">
        <v>66</v>
      </c>
      <c r="R27" s="93">
        <v>33</v>
      </c>
      <c r="S27" s="93"/>
      <c r="T27" s="93">
        <v>55</v>
      </c>
      <c r="U27" s="96">
        <v>20</v>
      </c>
      <c r="V27" s="99" t="s">
        <v>260</v>
      </c>
      <c r="W27" s="96">
        <f>SUM(U27:V27)</f>
        <v>20</v>
      </c>
    </row>
    <row r="28" spans="2:24" x14ac:dyDescent="0.25">
      <c r="B28" s="93" t="s">
        <v>21</v>
      </c>
      <c r="C28" s="137">
        <v>32</v>
      </c>
      <c r="D28" s="113">
        <v>1</v>
      </c>
      <c r="E28" s="98">
        <v>4</v>
      </c>
      <c r="F28" s="93">
        <v>1186</v>
      </c>
      <c r="G28" s="148">
        <v>1</v>
      </c>
      <c r="H28" s="93">
        <v>4</v>
      </c>
      <c r="I28" s="93">
        <v>12</v>
      </c>
      <c r="J28" s="193">
        <v>300</v>
      </c>
      <c r="K28" s="94"/>
      <c r="L28" s="94">
        <v>146</v>
      </c>
      <c r="M28" s="93">
        <v>167</v>
      </c>
      <c r="N28" s="95">
        <v>2</v>
      </c>
      <c r="O28" s="95">
        <v>1</v>
      </c>
      <c r="P28" s="93">
        <v>7</v>
      </c>
      <c r="Q28" s="113">
        <v>163</v>
      </c>
      <c r="R28" s="93" t="s">
        <v>261</v>
      </c>
      <c r="S28" s="93">
        <v>2</v>
      </c>
      <c r="T28" s="93">
        <v>2</v>
      </c>
      <c r="U28" s="99" t="s">
        <v>262</v>
      </c>
      <c r="V28" s="99" t="s">
        <v>262</v>
      </c>
      <c r="W28" s="96">
        <f>SUM(U28:V28)</f>
        <v>0</v>
      </c>
    </row>
    <row r="29" spans="2:24" x14ac:dyDescent="0.25">
      <c r="B29" s="93" t="s">
        <v>37</v>
      </c>
      <c r="C29" s="137">
        <v>2</v>
      </c>
      <c r="D29" s="113">
        <v>1</v>
      </c>
      <c r="E29" s="98">
        <v>9</v>
      </c>
      <c r="F29" s="93"/>
      <c r="G29" s="148">
        <v>1</v>
      </c>
      <c r="H29" s="93">
        <v>13</v>
      </c>
      <c r="I29" s="93"/>
      <c r="J29" s="193"/>
      <c r="K29" s="94"/>
      <c r="L29" s="94">
        <v>1</v>
      </c>
      <c r="M29" s="93">
        <v>8</v>
      </c>
      <c r="N29" s="95">
        <v>5</v>
      </c>
      <c r="O29" s="95">
        <v>1</v>
      </c>
      <c r="P29" s="93">
        <v>10</v>
      </c>
      <c r="Q29" s="113">
        <v>2</v>
      </c>
      <c r="R29" s="93">
        <v>1</v>
      </c>
      <c r="S29" s="93"/>
      <c r="T29" s="93">
        <v>5</v>
      </c>
      <c r="U29" s="96">
        <v>0</v>
      </c>
      <c r="V29" s="99" t="s">
        <v>263</v>
      </c>
      <c r="W29" s="96">
        <f>SUM(U29:V29)</f>
        <v>0</v>
      </c>
    </row>
    <row r="30" spans="2:24" x14ac:dyDescent="0.25">
      <c r="B30" s="93"/>
      <c r="C30" s="137"/>
      <c r="D30" s="113"/>
      <c r="E30" s="98"/>
      <c r="F30" s="93"/>
      <c r="G30" s="148"/>
      <c r="H30" s="93"/>
      <c r="I30" s="93"/>
      <c r="J30" s="193" t="s">
        <v>70</v>
      </c>
      <c r="K30" s="94"/>
      <c r="L30" s="94"/>
      <c r="M30" s="93"/>
      <c r="N30" s="95"/>
      <c r="O30" s="95"/>
      <c r="P30" s="93"/>
      <c r="Q30" s="113"/>
      <c r="R30" s="93"/>
      <c r="S30" s="93"/>
      <c r="T30" s="93"/>
      <c r="U30" s="96"/>
      <c r="V30" s="96"/>
      <c r="W30" s="96"/>
    </row>
    <row r="31" spans="2:24" x14ac:dyDescent="0.25">
      <c r="B31" s="92" t="s">
        <v>18</v>
      </c>
      <c r="C31" s="137"/>
      <c r="D31" s="113"/>
      <c r="E31" s="98"/>
      <c r="F31" s="93"/>
      <c r="G31" s="148"/>
      <c r="H31" s="93"/>
      <c r="I31" s="93"/>
      <c r="J31" s="193"/>
      <c r="K31" s="94"/>
      <c r="L31" s="94"/>
      <c r="M31" s="93"/>
      <c r="N31" s="95"/>
      <c r="O31" s="95"/>
      <c r="P31" s="93"/>
      <c r="Q31" s="114">
        <v>144969</v>
      </c>
      <c r="R31" s="93"/>
      <c r="S31" s="93"/>
      <c r="T31" s="93"/>
      <c r="U31" s="96"/>
      <c r="V31" s="96"/>
      <c r="W31" s="96"/>
    </row>
    <row r="32" spans="2:24" x14ac:dyDescent="0.25">
      <c r="B32" s="93" t="s">
        <v>14</v>
      </c>
      <c r="C32" s="137">
        <v>5774</v>
      </c>
      <c r="D32" s="133" t="s">
        <v>419</v>
      </c>
      <c r="E32" s="137">
        <v>24235</v>
      </c>
      <c r="F32" s="93"/>
      <c r="G32" s="148">
        <v>1610</v>
      </c>
      <c r="H32" s="93">
        <v>26141</v>
      </c>
      <c r="I32" s="93">
        <v>31344</v>
      </c>
      <c r="J32" s="194">
        <v>29000</v>
      </c>
      <c r="K32" s="94"/>
      <c r="L32" s="94">
        <v>9930</v>
      </c>
      <c r="M32" s="93">
        <v>22386</v>
      </c>
      <c r="N32" s="95">
        <v>20371</v>
      </c>
      <c r="O32" s="95"/>
      <c r="P32" s="93">
        <v>15415</v>
      </c>
      <c r="Q32" s="108">
        <v>28534</v>
      </c>
      <c r="R32" s="93"/>
      <c r="S32" s="93" t="s">
        <v>264</v>
      </c>
      <c r="T32" s="93">
        <v>17295</v>
      </c>
      <c r="U32" s="96"/>
      <c r="V32" s="96"/>
      <c r="W32" s="99" t="s">
        <v>425</v>
      </c>
    </row>
    <row r="33" spans="2:23" x14ac:dyDescent="0.25">
      <c r="B33" s="93" t="s">
        <v>11</v>
      </c>
      <c r="C33" s="137">
        <v>3650</v>
      </c>
      <c r="D33" s="113">
        <v>12006</v>
      </c>
      <c r="E33" s="138" t="s">
        <v>423</v>
      </c>
      <c r="F33" s="93"/>
      <c r="G33" s="148">
        <v>0</v>
      </c>
      <c r="H33" s="93">
        <v>25461</v>
      </c>
      <c r="I33" s="93"/>
      <c r="J33" s="194">
        <v>145000</v>
      </c>
      <c r="K33" s="94"/>
      <c r="L33" s="97" t="s">
        <v>265</v>
      </c>
      <c r="M33" s="93">
        <v>76795</v>
      </c>
      <c r="N33" s="95">
        <v>51767</v>
      </c>
      <c r="O33" s="95">
        <v>12777</v>
      </c>
      <c r="P33" s="93">
        <v>28242</v>
      </c>
      <c r="Q33" s="113">
        <v>116435</v>
      </c>
      <c r="R33" s="93"/>
      <c r="S33" s="93"/>
      <c r="T33" s="93">
        <v>19444</v>
      </c>
      <c r="U33" s="96">
        <v>11450</v>
      </c>
      <c r="V33" s="96">
        <v>22438</v>
      </c>
      <c r="W33" s="99" t="s">
        <v>266</v>
      </c>
    </row>
    <row r="34" spans="2:23" x14ac:dyDescent="0.25">
      <c r="B34" s="93" t="s">
        <v>267</v>
      </c>
      <c r="C34" s="137"/>
      <c r="D34" s="113"/>
      <c r="E34" s="98"/>
      <c r="F34" s="93"/>
      <c r="G34" s="148"/>
      <c r="H34" s="93"/>
      <c r="I34" s="93"/>
      <c r="J34" s="193"/>
      <c r="K34" s="94"/>
      <c r="L34" s="94"/>
      <c r="M34" s="93"/>
      <c r="N34" s="95">
        <v>12627</v>
      </c>
      <c r="O34" s="95"/>
      <c r="P34" s="93"/>
      <c r="Q34" s="113"/>
      <c r="R34" s="93"/>
      <c r="S34" s="93"/>
      <c r="T34" s="93"/>
      <c r="U34" s="96"/>
      <c r="V34" s="96"/>
      <c r="W34" s="96"/>
    </row>
    <row r="35" spans="2:23" x14ac:dyDescent="0.25">
      <c r="B35" s="100" t="s">
        <v>268</v>
      </c>
      <c r="C35" s="137"/>
      <c r="D35" s="113"/>
      <c r="E35" s="98"/>
      <c r="F35" s="93"/>
      <c r="G35" s="148"/>
      <c r="H35" s="93"/>
      <c r="I35" s="93"/>
      <c r="J35" s="193"/>
      <c r="K35" s="94"/>
      <c r="L35" s="94"/>
      <c r="M35" s="93"/>
      <c r="N35" s="95"/>
      <c r="O35" s="95"/>
      <c r="P35" s="93"/>
      <c r="Q35" s="114">
        <v>3176</v>
      </c>
      <c r="R35" s="93"/>
      <c r="S35" s="93"/>
      <c r="T35" s="93"/>
      <c r="U35" s="96"/>
      <c r="V35" s="96"/>
      <c r="W35" s="96"/>
    </row>
    <row r="36" spans="2:23" x14ac:dyDescent="0.25">
      <c r="B36" s="93" t="s">
        <v>118</v>
      </c>
      <c r="C36" s="137">
        <v>152</v>
      </c>
      <c r="D36" s="113">
        <v>376</v>
      </c>
      <c r="E36" s="137">
        <v>2369</v>
      </c>
      <c r="F36" s="141" t="s">
        <v>269</v>
      </c>
      <c r="G36" s="148">
        <v>119</v>
      </c>
      <c r="H36" s="93">
        <v>2299</v>
      </c>
      <c r="I36" s="93">
        <v>2044</v>
      </c>
      <c r="J36" s="193">
        <v>1841</v>
      </c>
      <c r="K36" s="94"/>
      <c r="L36" s="94">
        <v>805</v>
      </c>
      <c r="M36" s="93">
        <v>1245</v>
      </c>
      <c r="N36" s="95">
        <v>740</v>
      </c>
      <c r="O36" s="95">
        <v>110</v>
      </c>
      <c r="P36" s="93">
        <v>2329</v>
      </c>
      <c r="Q36" s="113">
        <v>1198</v>
      </c>
      <c r="R36" s="93"/>
      <c r="S36" s="93">
        <v>128</v>
      </c>
      <c r="T36" s="93">
        <v>1107</v>
      </c>
      <c r="U36" s="96">
        <v>377</v>
      </c>
      <c r="V36" s="96">
        <v>1049</v>
      </c>
      <c r="W36" s="96">
        <f>SUM(U36:V36)</f>
        <v>1426</v>
      </c>
    </row>
    <row r="37" spans="2:23" x14ac:dyDescent="0.25">
      <c r="B37" s="93" t="s">
        <v>24</v>
      </c>
      <c r="C37" s="137">
        <v>81</v>
      </c>
      <c r="D37" s="113">
        <v>172</v>
      </c>
      <c r="E37" s="137">
        <v>547</v>
      </c>
      <c r="F37" s="141" t="s">
        <v>270</v>
      </c>
      <c r="G37" s="148">
        <v>76</v>
      </c>
      <c r="H37" s="93">
        <v>794</v>
      </c>
      <c r="I37" s="93">
        <v>652</v>
      </c>
      <c r="J37" s="193">
        <v>693</v>
      </c>
      <c r="K37" s="94"/>
      <c r="L37" s="94">
        <v>340</v>
      </c>
      <c r="M37" s="93">
        <v>696</v>
      </c>
      <c r="N37" s="95">
        <v>462</v>
      </c>
      <c r="O37" s="95">
        <v>122</v>
      </c>
      <c r="P37" s="93">
        <v>730</v>
      </c>
      <c r="Q37" s="108">
        <v>542</v>
      </c>
      <c r="R37" s="93">
        <v>359</v>
      </c>
      <c r="S37" s="93">
        <v>162</v>
      </c>
      <c r="T37" s="93">
        <v>691</v>
      </c>
      <c r="U37" s="96">
        <v>153</v>
      </c>
      <c r="V37" s="96">
        <v>489</v>
      </c>
      <c r="W37" s="96">
        <f>SUM(U37:V37)</f>
        <v>642</v>
      </c>
    </row>
    <row r="38" spans="2:23" x14ac:dyDescent="0.25">
      <c r="B38" s="93" t="s">
        <v>25</v>
      </c>
      <c r="C38" s="137">
        <v>4</v>
      </c>
      <c r="D38" s="113">
        <v>99</v>
      </c>
      <c r="E38" s="137">
        <v>528</v>
      </c>
      <c r="F38" s="98"/>
      <c r="G38" s="148">
        <v>7</v>
      </c>
      <c r="H38" s="93">
        <v>1335</v>
      </c>
      <c r="I38" s="93" t="s">
        <v>271</v>
      </c>
      <c r="J38" s="193">
        <v>862</v>
      </c>
      <c r="K38" s="94"/>
      <c r="L38" s="94">
        <v>198</v>
      </c>
      <c r="M38" s="93">
        <v>205</v>
      </c>
      <c r="N38" s="95">
        <v>441</v>
      </c>
      <c r="O38" s="95">
        <v>74</v>
      </c>
      <c r="P38" s="93">
        <v>533</v>
      </c>
      <c r="Q38" s="113">
        <v>372</v>
      </c>
      <c r="R38" s="93"/>
      <c r="S38" s="93">
        <v>18</v>
      </c>
      <c r="T38" s="93">
        <v>664</v>
      </c>
      <c r="U38" s="96">
        <v>108</v>
      </c>
      <c r="V38" s="96">
        <v>327</v>
      </c>
      <c r="W38" s="96">
        <f>SUM(U38:V38)</f>
        <v>435</v>
      </c>
    </row>
    <row r="39" spans="2:23" x14ac:dyDescent="0.25">
      <c r="B39" s="93" t="s">
        <v>26</v>
      </c>
      <c r="C39" s="137">
        <v>55</v>
      </c>
      <c r="D39" s="113">
        <v>147</v>
      </c>
      <c r="E39" s="137">
        <v>1026</v>
      </c>
      <c r="F39" s="98">
        <v>4337</v>
      </c>
      <c r="G39" s="148">
        <v>91</v>
      </c>
      <c r="H39" s="93">
        <v>677</v>
      </c>
      <c r="I39" s="93">
        <v>693</v>
      </c>
      <c r="J39" s="193">
        <v>807</v>
      </c>
      <c r="K39" s="94"/>
      <c r="L39" s="94">
        <v>418</v>
      </c>
      <c r="M39" s="93">
        <v>738</v>
      </c>
      <c r="N39" s="95">
        <v>449</v>
      </c>
      <c r="O39" s="95">
        <v>81</v>
      </c>
      <c r="P39" s="93">
        <v>750</v>
      </c>
      <c r="Q39" s="113">
        <v>600</v>
      </c>
      <c r="R39" s="93">
        <v>279</v>
      </c>
      <c r="S39" s="93">
        <v>92</v>
      </c>
      <c r="T39" s="93">
        <v>681</v>
      </c>
      <c r="U39" s="96">
        <v>60</v>
      </c>
      <c r="V39" s="96">
        <v>172</v>
      </c>
      <c r="W39" s="96">
        <f>SUM(U39:V39)</f>
        <v>232</v>
      </c>
    </row>
    <row r="40" spans="2:23" ht="26.4" x14ac:dyDescent="0.25">
      <c r="B40" s="101" t="s">
        <v>33</v>
      </c>
      <c r="C40" s="137">
        <v>24</v>
      </c>
      <c r="D40" s="133" t="s">
        <v>421</v>
      </c>
      <c r="E40" s="137">
        <v>304</v>
      </c>
      <c r="F40" s="140" t="s">
        <v>272</v>
      </c>
      <c r="G40" s="148">
        <v>64</v>
      </c>
      <c r="H40" s="93">
        <v>129</v>
      </c>
      <c r="I40" s="93" t="s">
        <v>273</v>
      </c>
      <c r="J40" s="193">
        <v>406</v>
      </c>
      <c r="K40" s="94"/>
      <c r="L40" s="94">
        <v>136</v>
      </c>
      <c r="M40" s="93">
        <v>410</v>
      </c>
      <c r="N40" s="95">
        <v>182</v>
      </c>
      <c r="O40" s="95">
        <v>56</v>
      </c>
      <c r="P40" s="93">
        <v>690</v>
      </c>
      <c r="Q40" s="113">
        <v>464</v>
      </c>
      <c r="R40" s="93" t="s">
        <v>274</v>
      </c>
      <c r="S40" s="93" t="s">
        <v>275</v>
      </c>
      <c r="T40" s="93"/>
      <c r="U40" s="96">
        <v>99</v>
      </c>
      <c r="V40" s="96">
        <v>152</v>
      </c>
      <c r="W40" s="96">
        <f>SUM(U40:V40)</f>
        <v>251</v>
      </c>
    </row>
    <row r="41" spans="2:23" x14ac:dyDescent="0.25">
      <c r="B41" s="93" t="s">
        <v>276</v>
      </c>
      <c r="C41" s="16"/>
      <c r="D41" s="16"/>
      <c r="E41" s="16"/>
      <c r="F41" s="16"/>
      <c r="G41" s="16"/>
      <c r="H41" s="16"/>
      <c r="I41" s="16"/>
      <c r="J41" s="16"/>
      <c r="K41" s="33"/>
      <c r="L41" s="33"/>
      <c r="M41" s="16"/>
      <c r="N41" s="17"/>
      <c r="O41" s="17"/>
      <c r="P41" s="16"/>
      <c r="Q41" s="16"/>
      <c r="R41" s="102" t="s">
        <v>277</v>
      </c>
      <c r="S41" s="16"/>
      <c r="T41" s="16"/>
      <c r="U41" s="40"/>
      <c r="V41" s="40"/>
      <c r="W41" s="40"/>
    </row>
    <row r="42" spans="2:23" s="224" customFormat="1" ht="171.6" x14ac:dyDescent="0.25">
      <c r="D42" s="224" t="s">
        <v>420</v>
      </c>
      <c r="E42" s="38" t="s">
        <v>424</v>
      </c>
      <c r="F42" s="38" t="s">
        <v>278</v>
      </c>
      <c r="K42" s="38" t="s">
        <v>279</v>
      </c>
      <c r="L42" s="38" t="s">
        <v>280</v>
      </c>
      <c r="N42" s="38" t="s">
        <v>281</v>
      </c>
      <c r="Q42" s="38" t="s">
        <v>296</v>
      </c>
      <c r="W42" s="90" t="s">
        <v>282</v>
      </c>
    </row>
    <row r="43" spans="2:23" s="224" customFormat="1" ht="92.4" x14ac:dyDescent="0.25">
      <c r="D43" s="38" t="s">
        <v>422</v>
      </c>
      <c r="F43" s="38" t="s">
        <v>283</v>
      </c>
      <c r="L43" s="38" t="s">
        <v>284</v>
      </c>
      <c r="N43" s="38" t="s">
        <v>285</v>
      </c>
      <c r="Q43" s="224" t="s">
        <v>70</v>
      </c>
      <c r="W43" s="90" t="s">
        <v>286</v>
      </c>
    </row>
    <row r="44" spans="2:23" s="224" customFormat="1" ht="39.6" x14ac:dyDescent="0.25">
      <c r="F44" s="38" t="s">
        <v>287</v>
      </c>
      <c r="L44" s="225" t="s">
        <v>288</v>
      </c>
      <c r="N44" s="38"/>
      <c r="W44" s="90" t="s">
        <v>289</v>
      </c>
    </row>
    <row r="45" spans="2:23" s="224" customFormat="1" ht="26.4" x14ac:dyDescent="0.25">
      <c r="F45" s="38" t="s">
        <v>290</v>
      </c>
      <c r="L45" s="38"/>
      <c r="W45" s="90" t="s">
        <v>291</v>
      </c>
    </row>
    <row r="46" spans="2:23" s="224" customFormat="1" ht="13.2" x14ac:dyDescent="0.25">
      <c r="W46" s="90" t="s">
        <v>292</v>
      </c>
    </row>
    <row r="47" spans="2:23" s="224" customFormat="1" ht="13.2" x14ac:dyDescent="0.25"/>
    <row r="48" spans="2:23" s="224" customFormat="1" ht="13.2" x14ac:dyDescent="0.25"/>
  </sheetData>
  <hyperlinks>
    <hyperlink ref="F38" r:id="rId1" display="http://www.kuusikkokunnat.fi/SIRA_Files/downloads/Paihdehuolto/Kuusikko_ph-raportti_2013_netti.pdf"/>
  </hyperlinks>
  <pageMargins left="0.25" right="0.25" top="0.75" bottom="0.75" header="0.3" footer="0.3"/>
  <pageSetup paperSize="9" scale="35" fitToHeight="0" orientation="landscape" r:id="rId2"/>
  <headerFooter>
    <oddHeader>&amp;RSOPIMUS ASIAKAS- JA POTILASTIETOJÄRJESTELMÄSTÄ
Liite B2 Toimintaympäristön volyymitiedot
Versio 3.01
24.4.2015</oddHeader>
    <oddFooter>&amp;RSivu: &amp;P (&amp;N)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_Version xmlns="http://schemas.microsoft.com/sharepoint/v3/fields" xsi:nil="true"/>
    <TaxKeywordTaxHTField xmlns="5aa645da-c7a3-483f-bd2b-4c7420f86167">
      <Terms xmlns="http://schemas.microsoft.com/office/infopath/2007/PartnerControls"/>
    </TaxKeywordTaxHTField>
    <Kohdek_x00e4_ytt_x00e4_j_x00e4_ryhm_x00e4_t xmlns="9bc0189e-a237-4e0b-9897-e71b3b0643be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TaxCatchAll xmlns="5aa645da-c7a3-483f-bd2b-4c7420f86167"/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AC0B242B9E3BD848AF436AFC62F73FCC00FA10B5A40956EA409CFBDD1EF1FB9B77" ma:contentTypeVersion="13" ma:contentTypeDescription="Apotti: Excel-mallipohja" ma:contentTypeScope="" ma:versionID="45035bf96f0d20f148e08e89c0c8272f">
  <xsd:schema xmlns:xsd="http://www.w3.org/2001/XMLSchema" xmlns:xs="http://www.w3.org/2001/XMLSchema" xmlns:p="http://schemas.microsoft.com/office/2006/metadata/properties" xmlns:ns1="http://schemas.microsoft.com/sharepoint/v3" xmlns:ns2="9bc0189e-a237-4e0b-9897-e71b3b0643be" xmlns:ns3="5aa645da-c7a3-483f-bd2b-4c7420f86167" xmlns:ns4="http://schemas.microsoft.com/sharepoint/v3/fields" targetNamespace="http://schemas.microsoft.com/office/2006/metadata/properties" ma:root="true" ma:fieldsID="1153811d7b2410247d219056ea8316cd" ns1:_="" ns2:_="" ns3:_="" ns4:_="">
    <xsd:import namespace="http://schemas.microsoft.com/sharepoint/v3"/>
    <xsd:import namespace="9bc0189e-a237-4e0b-9897-e71b3b0643be"/>
    <xsd:import namespace="5aa645da-c7a3-483f-bd2b-4c7420f8616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Kohdek_x00e4_ytt_x00e4_j_x00e4_ryhm_x00e4_t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3:TaxKeywordTaxHTField" minOccurs="0"/>
                <xsd:element ref="ns3:TaxCatchAll" minOccurs="0"/>
                <xsd:element ref="ns4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9" nillable="true" ma:displayName="Luokitus (0 - 5)" ma:decimals="2" ma:description="Kaikkien lähetettyjen luokitusten keskiarvo" ma:internalName="AverageRating" ma:readOnly="true">
      <xsd:simpleType>
        <xsd:restriction base="dms:Number"/>
      </xsd:simpleType>
    </xsd:element>
    <xsd:element name="RatingCount" ma:index="10" nillable="true" ma:displayName="Luokitusten määrä" ma:decimals="0" ma:description="Lähetettyjen luokitusten määrä" ma:internalName="RatingCount" ma:readOnly="true">
      <xsd:simpleType>
        <xsd:restriction base="dms:Number"/>
      </xsd:simpleType>
    </xsd:element>
    <xsd:element name="RatedBy" ma:index="11" nillable="true" ma:displayName="Luokittelija" ma:description="Käyttäjät luokittelivat kohteen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2" nillable="true" ma:displayName="Käyttäjän luokitukset" ma:description="Käyttäjän luokitukset kohteelle" ma:hidden="true" ma:internalName="Ratings">
      <xsd:simpleType>
        <xsd:restriction base="dms:Note"/>
      </xsd:simpleType>
    </xsd:element>
    <xsd:element name="LikesCount" ma:index="13" nillable="true" ma:displayName="Tykkäysten määrä" ma:internalName="LikesCount">
      <xsd:simpleType>
        <xsd:restriction base="dms:Unknown"/>
      </xsd:simpleType>
    </xsd:element>
    <xsd:element name="LikedBy" ma:index="14" nillable="true" ma:displayName="Tykkääjä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0189e-a237-4e0b-9897-e71b3b0643be" elementFormDefault="qualified">
    <xsd:import namespace="http://schemas.microsoft.com/office/2006/documentManagement/types"/>
    <xsd:import namespace="http://schemas.microsoft.com/office/infopath/2007/PartnerControls"/>
    <xsd:element name="Kohdek_x00e4_ytt_x00e4_j_x00e4_ryhm_x00e4_t" ma:index="8" nillable="true" ma:displayName="Kohdekäyttäjäryhmät" ma:internalName="Kohdek_x00e4_ytt_x00e4_j_x00e4_ryhm_x00e4_t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645da-c7a3-483f-bd2b-4c7420f8616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6" nillable="true" ma:taxonomy="true" ma:internalName="TaxKeywordTaxHTField" ma:taxonomyFieldName="TaxKeyword" ma:displayName="Yrityksen avainsanat" ma:fieldId="{23f27201-bee3-471e-b2e7-b64fd8b7ca38}" ma:taxonomyMulti="true" ma:sspId="0669a115-ea09-4d78-a860-a6197b39fab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description="" ma:hidden="true" ma:list="{523833b9-06e4-4406-ab07-7df6b02f8c31}" ma:internalName="TaxCatchAll" ma:showField="CatchAllData" ma:web="5aa645da-c7a3-483f-bd2b-4c7420f861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8" nillable="true" ma:displayName="Versio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566E6CD-DC30-4457-9146-78C72060C291}">
  <ds:schemaRefs>
    <ds:schemaRef ds:uri="http://purl.org/dc/terms/"/>
    <ds:schemaRef ds:uri="5aa645da-c7a3-483f-bd2b-4c7420f86167"/>
    <ds:schemaRef ds:uri="http://purl.org/dc/elements/1.1/"/>
    <ds:schemaRef ds:uri="http://schemas.microsoft.com/sharepoint/v3/fields"/>
    <ds:schemaRef ds:uri="http://schemas.microsoft.com/office/2006/metadata/properties"/>
    <ds:schemaRef ds:uri="9bc0189e-a237-4e0b-9897-e71b3b0643b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sharepoint/v3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ADC1A6-57ED-47F9-BD77-1B6D2289F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c0189e-a237-4e0b-9897-e71b3b0643be"/>
    <ds:schemaRef ds:uri="5aa645da-c7a3-483f-bd2b-4c7420f8616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DD508D-8F88-4CB2-BE7A-BC72833CC47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ADD317-45AB-4129-9A9C-D08217022C1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2</vt:i4>
      </vt:variant>
    </vt:vector>
  </HeadingPairs>
  <TitlesOfParts>
    <vt:vector size="7" baseType="lpstr">
      <vt:lpstr>Versiointi</vt:lpstr>
      <vt:lpstr>Tunnusluvut</vt:lpstr>
      <vt:lpstr>HUS suorituspaikat</vt:lpstr>
      <vt:lpstr>Muut suorituspaikat</vt:lpstr>
      <vt:lpstr>Muiden HUS-alueen kuntien lukuj</vt:lpstr>
      <vt:lpstr>'Muut suorituspaikat'!Tulostusotsikot</vt:lpstr>
      <vt:lpstr>Tunnusluvut!Tulostusotsikot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2015-04-24T07:20:01Z</dcterms:created>
  <dcterms:modified xsi:type="dcterms:W3CDTF">2016-02-03T09:04:19Z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0x010100AC0B242B9E3BD848AF436AFC62F73FCC00FA10B5A40956EA409CFBDD1EF1FB9B77</vt:lpwstr>
  </property>
</Properties>
</file>